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24"/>
  <workbookPr defaultThemeVersion="124226"/>
  <mc:AlternateContent xmlns:mc="http://schemas.openxmlformats.org/markup-compatibility/2006">
    <mc:Choice Requires="x15">
      <x15ac:absPath xmlns:x15ac="http://schemas.microsoft.com/office/spreadsheetml/2010/11/ac" url="T:\SALARIES_Employer-Employee Agreements\_SEIU\FY 2018-19\"/>
    </mc:Choice>
  </mc:AlternateContent>
  <xr:revisionPtr revIDLastSave="0" documentId="8_{F9CCE4CB-E73A-48A1-ADC4-AC805B93AFB3}" xr6:coauthVersionLast="34" xr6:coauthVersionMax="34" xr10:uidLastSave="{00000000-0000-0000-0000-000000000000}"/>
  <bookViews>
    <workbookView xWindow="0" yWindow="60" windowWidth="25200" windowHeight="11472" firstSheet="1" activeTab="1" xr2:uid="{00000000-000D-0000-FFFF-FFFF00000000}"/>
  </bookViews>
  <sheets>
    <sheet name="SEIU Schedule 7-1-18" sheetId="2" r:id="rId1"/>
    <sheet name="SEIU Salary Key 7-1-18" sheetId="6" r:id="rId2"/>
  </sheets>
  <definedNames>
    <definedName name="_xlnm.Print_Titles" localSheetId="0">'SEIU Schedule 7-1-18'!$3:$3</definedName>
  </definedNames>
  <calcPr calcId="179016"/>
</workbook>
</file>

<file path=xl/calcChain.xml><?xml version="1.0" encoding="utf-8"?>
<calcChain xmlns="http://schemas.openxmlformats.org/spreadsheetml/2006/main">
  <c r="B65" i="2" l="1"/>
  <c r="B67" i="2"/>
  <c r="B66" i="2"/>
  <c r="B62" i="2"/>
  <c r="B64" i="2"/>
  <c r="B63" i="2"/>
  <c r="B59" i="2"/>
  <c r="B61" i="2"/>
  <c r="B60" i="2"/>
  <c r="B56" i="2"/>
  <c r="B58" i="2"/>
  <c r="B57" i="2"/>
  <c r="B53" i="2"/>
  <c r="B55" i="2"/>
  <c r="B54" i="2"/>
  <c r="B50" i="2"/>
  <c r="B52" i="2"/>
  <c r="B51" i="2"/>
  <c r="B47" i="2"/>
  <c r="B49" i="2"/>
  <c r="B48" i="2"/>
  <c r="B44" i="2"/>
  <c r="B46" i="2"/>
  <c r="B45" i="2"/>
  <c r="B41" i="2"/>
  <c r="B43" i="2"/>
  <c r="B42" i="2"/>
  <c r="B38" i="2"/>
  <c r="B40" i="2"/>
  <c r="B39" i="2"/>
  <c r="B35" i="2"/>
  <c r="B37" i="2"/>
  <c r="B36" i="2"/>
  <c r="B32" i="2"/>
  <c r="B34" i="2"/>
  <c r="B33" i="2"/>
  <c r="B29" i="2"/>
  <c r="B31" i="2"/>
  <c r="B30" i="2"/>
  <c r="B26" i="2"/>
  <c r="B28" i="2"/>
  <c r="B27" i="2"/>
  <c r="B23" i="2"/>
  <c r="B25" i="2"/>
  <c r="B24" i="2"/>
  <c r="B20" i="2"/>
  <c r="B22" i="2"/>
  <c r="B21" i="2"/>
  <c r="B17" i="2"/>
  <c r="B19" i="2"/>
  <c r="B18" i="2"/>
  <c r="B14" i="2"/>
  <c r="B16" i="2"/>
  <c r="B15" i="2"/>
  <c r="B11" i="2"/>
  <c r="B13" i="2"/>
  <c r="B12" i="2"/>
  <c r="B8" i="2"/>
  <c r="B10" i="2"/>
  <c r="B9" i="2"/>
  <c r="B5" i="2"/>
  <c r="B7" i="2"/>
  <c r="B6" i="2"/>
  <c r="C8" i="2"/>
  <c r="C11" i="2"/>
  <c r="C14" i="2"/>
  <c r="C17" i="2"/>
  <c r="C5" i="2"/>
  <c r="C19" i="2"/>
  <c r="C16" i="2"/>
  <c r="C13" i="2"/>
  <c r="C10" i="2"/>
  <c r="C7" i="2"/>
  <c r="C6" i="2"/>
  <c r="C20" i="2"/>
  <c r="D14" i="2"/>
  <c r="D17" i="2"/>
  <c r="D8" i="2"/>
  <c r="D5" i="2"/>
  <c r="D11" i="2"/>
  <c r="C9" i="2"/>
  <c r="C15" i="2"/>
  <c r="C12" i="2"/>
  <c r="C18" i="2"/>
  <c r="D19" i="2"/>
  <c r="D13" i="2"/>
  <c r="C22" i="2"/>
  <c r="D16" i="2"/>
  <c r="D10" i="2"/>
  <c r="D20" i="2"/>
  <c r="D7" i="2"/>
  <c r="D6" i="2"/>
  <c r="C23" i="2"/>
  <c r="E14" i="2"/>
  <c r="E5" i="2"/>
  <c r="E8" i="2"/>
  <c r="E20" i="2"/>
  <c r="E17" i="2"/>
  <c r="E11" i="2"/>
  <c r="D15" i="2"/>
  <c r="C21" i="2"/>
  <c r="D12" i="2"/>
  <c r="D9" i="2"/>
  <c r="D18" i="2"/>
  <c r="E10" i="2"/>
  <c r="E19" i="2"/>
  <c r="E16" i="2"/>
  <c r="D22" i="2"/>
  <c r="E13" i="2"/>
  <c r="E22" i="2"/>
  <c r="C25" i="2"/>
  <c r="E7" i="2"/>
  <c r="E6" i="2"/>
  <c r="C26" i="2"/>
  <c r="D23" i="2"/>
  <c r="F20" i="2"/>
  <c r="F5" i="2"/>
  <c r="F14" i="2"/>
  <c r="F11" i="2"/>
  <c r="F17" i="2"/>
  <c r="F8" i="2"/>
  <c r="E9" i="2"/>
  <c r="E18" i="2"/>
  <c r="E12" i="2"/>
  <c r="D21" i="2"/>
  <c r="E21" i="2"/>
  <c r="C24" i="2"/>
  <c r="E15" i="2"/>
  <c r="F22" i="2"/>
  <c r="F13" i="2"/>
  <c r="F10" i="2"/>
  <c r="F19" i="2"/>
  <c r="D25" i="2"/>
  <c r="F16" i="2"/>
  <c r="C28" i="2"/>
  <c r="F7" i="2"/>
  <c r="F6" i="2"/>
  <c r="C29" i="2"/>
  <c r="D26" i="2"/>
  <c r="E23" i="2"/>
  <c r="G8" i="2"/>
  <c r="G11" i="2"/>
  <c r="G14" i="2"/>
  <c r="G20" i="2"/>
  <c r="G17" i="2"/>
  <c r="G5" i="2"/>
  <c r="F12" i="2"/>
  <c r="F21" i="2"/>
  <c r="F15" i="2"/>
  <c r="D24" i="2"/>
  <c r="F18" i="2"/>
  <c r="C27" i="2"/>
  <c r="F9" i="2"/>
  <c r="G16" i="2"/>
  <c r="C31" i="2"/>
  <c r="D28" i="2"/>
  <c r="G13" i="2"/>
  <c r="G19" i="2"/>
  <c r="G10" i="2"/>
  <c r="G22" i="2"/>
  <c r="E25" i="2"/>
  <c r="G7" i="2"/>
  <c r="G6" i="2"/>
  <c r="D29" i="2"/>
  <c r="E26" i="2"/>
  <c r="F23" i="2"/>
  <c r="C32" i="2"/>
  <c r="H5" i="2"/>
  <c r="H17" i="2"/>
  <c r="H20" i="2"/>
  <c r="H14" i="2"/>
  <c r="H11" i="2"/>
  <c r="H8" i="2"/>
  <c r="G9" i="2"/>
  <c r="G15" i="2"/>
  <c r="C30" i="2"/>
  <c r="G18" i="2"/>
  <c r="E24" i="2"/>
  <c r="G12" i="2"/>
  <c r="G21" i="2"/>
  <c r="D27" i="2"/>
  <c r="C34" i="2"/>
  <c r="H22" i="2"/>
  <c r="H13" i="2"/>
  <c r="H16" i="2"/>
  <c r="D31" i="2"/>
  <c r="H10" i="2"/>
  <c r="H19" i="2"/>
  <c r="F25" i="2"/>
  <c r="E28" i="2"/>
  <c r="H7" i="2"/>
  <c r="H6" i="2"/>
  <c r="C35" i="2"/>
  <c r="F26" i="2"/>
  <c r="D32" i="2"/>
  <c r="G23" i="2"/>
  <c r="E29" i="2"/>
  <c r="I8" i="2"/>
  <c r="I20" i="2"/>
  <c r="I17" i="2"/>
  <c r="I11" i="2"/>
  <c r="I14" i="2"/>
  <c r="I5" i="2"/>
  <c r="F24" i="2"/>
  <c r="H12" i="2"/>
  <c r="H15" i="2"/>
  <c r="H18" i="2"/>
  <c r="H9" i="2"/>
  <c r="H21" i="2"/>
  <c r="E27" i="2"/>
  <c r="D30" i="2"/>
  <c r="C33" i="2"/>
  <c r="I10" i="2"/>
  <c r="F28" i="2"/>
  <c r="E31" i="2"/>
  <c r="C37" i="2"/>
  <c r="I19" i="2"/>
  <c r="G25" i="2"/>
  <c r="I16" i="2"/>
  <c r="I13" i="2"/>
  <c r="I22" i="2"/>
  <c r="D34" i="2"/>
  <c r="I7" i="2"/>
  <c r="I6" i="2"/>
  <c r="E32" i="2"/>
  <c r="G26" i="2"/>
  <c r="F29" i="2"/>
  <c r="C38" i="2"/>
  <c r="H23" i="2"/>
  <c r="D35" i="2"/>
  <c r="J11" i="2"/>
  <c r="J17" i="2"/>
  <c r="J20" i="2"/>
  <c r="J8" i="2"/>
  <c r="J5" i="2"/>
  <c r="J14" i="2"/>
  <c r="G24" i="2"/>
  <c r="I9" i="2"/>
  <c r="D33" i="2"/>
  <c r="F27" i="2"/>
  <c r="I18" i="2"/>
  <c r="I12" i="2"/>
  <c r="C36" i="2"/>
  <c r="I21" i="2"/>
  <c r="I15" i="2"/>
  <c r="E30" i="2"/>
  <c r="J19" i="2"/>
  <c r="J13" i="2"/>
  <c r="C40" i="2"/>
  <c r="D37" i="2"/>
  <c r="F31" i="2"/>
  <c r="J16" i="2"/>
  <c r="E34" i="2"/>
  <c r="J10" i="2"/>
  <c r="J22" i="2"/>
  <c r="H25" i="2"/>
  <c r="G28" i="2"/>
  <c r="J7" i="2"/>
  <c r="J6" i="2"/>
  <c r="E35" i="2"/>
  <c r="D38" i="2"/>
  <c r="H26" i="2"/>
  <c r="G29" i="2"/>
  <c r="F32" i="2"/>
  <c r="I23" i="2"/>
  <c r="C41" i="2"/>
  <c r="K14" i="2"/>
  <c r="K5" i="2"/>
  <c r="K8" i="2"/>
  <c r="K20" i="2"/>
  <c r="K17" i="2"/>
  <c r="K11" i="2"/>
  <c r="J9" i="2"/>
  <c r="E33" i="2"/>
  <c r="D36" i="2"/>
  <c r="G27" i="2"/>
  <c r="C39" i="2"/>
  <c r="H24" i="2"/>
  <c r="J15" i="2"/>
  <c r="J12" i="2"/>
  <c r="J21" i="2"/>
  <c r="F30" i="2"/>
  <c r="J18" i="2"/>
  <c r="K13" i="2"/>
  <c r="I25" i="2"/>
  <c r="D40" i="2"/>
  <c r="K19" i="2"/>
  <c r="K16" i="2"/>
  <c r="F34" i="2"/>
  <c r="E37" i="2"/>
  <c r="K10" i="2"/>
  <c r="H28" i="2"/>
  <c r="K22" i="2"/>
  <c r="C43" i="2"/>
  <c r="G31" i="2"/>
  <c r="K7" i="2"/>
  <c r="K6" i="2"/>
  <c r="D41" i="2"/>
  <c r="J23" i="2"/>
  <c r="E38" i="2"/>
  <c r="I26" i="2"/>
  <c r="G32" i="2"/>
  <c r="H29" i="2"/>
  <c r="F35" i="2"/>
  <c r="C44" i="2"/>
  <c r="L11" i="2"/>
  <c r="L17" i="2"/>
  <c r="L8" i="2"/>
  <c r="L20" i="2"/>
  <c r="L5" i="2"/>
  <c r="L14" i="2"/>
  <c r="F33" i="2"/>
  <c r="K12" i="2"/>
  <c r="I24" i="2"/>
  <c r="H27" i="2"/>
  <c r="K15" i="2"/>
  <c r="G30" i="2"/>
  <c r="K9" i="2"/>
  <c r="K18" i="2"/>
  <c r="K21" i="2"/>
  <c r="C42" i="2"/>
  <c r="E36" i="2"/>
  <c r="D39" i="2"/>
  <c r="L22" i="2"/>
  <c r="G34" i="2"/>
  <c r="L10" i="2"/>
  <c r="I28" i="2"/>
  <c r="C46" i="2"/>
  <c r="L16" i="2"/>
  <c r="L19" i="2"/>
  <c r="F37" i="2"/>
  <c r="E40" i="2"/>
  <c r="D43" i="2"/>
  <c r="L13" i="2"/>
  <c r="H31" i="2"/>
  <c r="J25" i="2"/>
  <c r="L7" i="2"/>
  <c r="L6" i="2"/>
  <c r="D44" i="2"/>
  <c r="G35" i="2"/>
  <c r="E41" i="2"/>
  <c r="H32" i="2"/>
  <c r="F38" i="2"/>
  <c r="K23" i="2"/>
  <c r="C47" i="2"/>
  <c r="I29" i="2"/>
  <c r="J26" i="2"/>
  <c r="M14" i="2"/>
  <c r="M20" i="2"/>
  <c r="M17" i="2"/>
  <c r="M5" i="2"/>
  <c r="M8" i="2"/>
  <c r="M11" i="2"/>
  <c r="F36" i="2"/>
  <c r="L12" i="2"/>
  <c r="H30" i="2"/>
  <c r="I27" i="2"/>
  <c r="L18" i="2"/>
  <c r="L9" i="2"/>
  <c r="D42" i="2"/>
  <c r="L15" i="2"/>
  <c r="G33" i="2"/>
  <c r="J24" i="2"/>
  <c r="E39" i="2"/>
  <c r="C45" i="2"/>
  <c r="L21" i="2"/>
  <c r="M10" i="2"/>
  <c r="J28" i="2"/>
  <c r="G37" i="2"/>
  <c r="M16" i="2"/>
  <c r="E43" i="2"/>
  <c r="K25" i="2"/>
  <c r="M19" i="2"/>
  <c r="I31" i="2"/>
  <c r="F40" i="2"/>
  <c r="D46" i="2"/>
  <c r="M13" i="2"/>
  <c r="M22" i="2"/>
  <c r="C49" i="2"/>
  <c r="H34" i="2"/>
  <c r="M7" i="2"/>
  <c r="M6" i="2"/>
  <c r="K26" i="2"/>
  <c r="D47" i="2"/>
  <c r="H35" i="2"/>
  <c r="J29" i="2"/>
  <c r="I32" i="2"/>
  <c r="E44" i="2"/>
  <c r="C50" i="2"/>
  <c r="L23" i="2"/>
  <c r="G38" i="2"/>
  <c r="F41" i="2"/>
  <c r="N20" i="2"/>
  <c r="N14" i="2"/>
  <c r="N11" i="2"/>
  <c r="N8" i="2"/>
  <c r="N5" i="2"/>
  <c r="N17" i="2"/>
  <c r="N22" i="2"/>
  <c r="H33" i="2"/>
  <c r="J27" i="2"/>
  <c r="C48" i="2"/>
  <c r="M9" i="2"/>
  <c r="D45" i="2"/>
  <c r="N10" i="2"/>
  <c r="F39" i="2"/>
  <c r="E42" i="2"/>
  <c r="N13" i="2"/>
  <c r="M21" i="2"/>
  <c r="I30" i="2"/>
  <c r="M15" i="2"/>
  <c r="K24" i="2"/>
  <c r="N19" i="2"/>
  <c r="N16" i="2"/>
  <c r="M12" i="2"/>
  <c r="M18" i="2"/>
  <c r="G36" i="2"/>
  <c r="K28" i="2"/>
  <c r="J31" i="2"/>
  <c r="I34" i="2"/>
  <c r="F43" i="2"/>
  <c r="H37" i="2"/>
  <c r="L25" i="2"/>
  <c r="C52" i="2"/>
  <c r="G40" i="2"/>
  <c r="E46" i="2"/>
  <c r="D49" i="2"/>
  <c r="N7" i="2"/>
  <c r="N6" i="2"/>
  <c r="G41" i="2"/>
  <c r="J32" i="2"/>
  <c r="D50" i="2"/>
  <c r="L26" i="2"/>
  <c r="M23" i="2"/>
  <c r="F44" i="2"/>
  <c r="I35" i="2"/>
  <c r="H38" i="2"/>
  <c r="C53" i="2"/>
  <c r="K29" i="2"/>
  <c r="E47" i="2"/>
  <c r="J30" i="2"/>
  <c r="E45" i="2"/>
  <c r="K27" i="2"/>
  <c r="N15" i="2"/>
  <c r="D48" i="2"/>
  <c r="L24" i="2"/>
  <c r="H36" i="2"/>
  <c r="N12" i="2"/>
  <c r="G39" i="2"/>
  <c r="F42" i="2"/>
  <c r="C51" i="2"/>
  <c r="I33" i="2"/>
  <c r="N18" i="2"/>
  <c r="N9" i="2"/>
  <c r="N21" i="2"/>
  <c r="G43" i="2"/>
  <c r="H40" i="2"/>
  <c r="M25" i="2"/>
  <c r="E49" i="2"/>
  <c r="L28" i="2"/>
  <c r="K31" i="2"/>
  <c r="I37" i="2"/>
  <c r="D52" i="2"/>
  <c r="C55" i="2"/>
  <c r="F46" i="2"/>
  <c r="J34" i="2"/>
  <c r="F47" i="2"/>
  <c r="C56" i="2"/>
  <c r="N23" i="2"/>
  <c r="D53" i="2"/>
  <c r="E50" i="2"/>
  <c r="K32" i="2"/>
  <c r="L29" i="2"/>
  <c r="I38" i="2"/>
  <c r="G44" i="2"/>
  <c r="H41" i="2"/>
  <c r="J35" i="2"/>
  <c r="M26" i="2"/>
  <c r="F45" i="2"/>
  <c r="C54" i="2"/>
  <c r="K30" i="2"/>
  <c r="L27" i="2"/>
  <c r="G42" i="2"/>
  <c r="D51" i="2"/>
  <c r="E48" i="2"/>
  <c r="N25" i="2"/>
  <c r="H39" i="2"/>
  <c r="J33" i="2"/>
  <c r="I36" i="2"/>
  <c r="M24" i="2"/>
  <c r="J37" i="2"/>
  <c r="L31" i="2"/>
  <c r="H43" i="2"/>
  <c r="C58" i="2"/>
  <c r="G46" i="2"/>
  <c r="E52" i="2"/>
  <c r="K34" i="2"/>
  <c r="M28" i="2"/>
  <c r="I40" i="2"/>
  <c r="D55" i="2"/>
  <c r="F49" i="2"/>
  <c r="J38" i="2"/>
  <c r="M29" i="2"/>
  <c r="E53" i="2"/>
  <c r="K35" i="2"/>
  <c r="L32" i="2"/>
  <c r="F50" i="2"/>
  <c r="D56" i="2"/>
  <c r="G47" i="2"/>
  <c r="H44" i="2"/>
  <c r="N26" i="2"/>
  <c r="I41" i="2"/>
  <c r="C57" i="2"/>
  <c r="H42" i="2"/>
  <c r="N24" i="2"/>
  <c r="M27" i="2"/>
  <c r="F48" i="2"/>
  <c r="D54" i="2"/>
  <c r="E51" i="2"/>
  <c r="L30" i="2"/>
  <c r="K33" i="2"/>
  <c r="N28" i="2"/>
  <c r="I39" i="2"/>
  <c r="G45" i="2"/>
  <c r="J36" i="2"/>
  <c r="G49" i="2"/>
  <c r="D58" i="2"/>
  <c r="K37" i="2"/>
  <c r="E55" i="2"/>
  <c r="F52" i="2"/>
  <c r="M31" i="2"/>
  <c r="I43" i="2"/>
  <c r="H46" i="2"/>
  <c r="L34" i="2"/>
  <c r="J40" i="2"/>
  <c r="E56" i="2"/>
  <c r="G50" i="2"/>
  <c r="L35" i="2"/>
  <c r="F53" i="2"/>
  <c r="I44" i="2"/>
  <c r="H47" i="2"/>
  <c r="K38" i="2"/>
  <c r="N29" i="2"/>
  <c r="J41" i="2"/>
  <c r="M32" i="2"/>
  <c r="D57" i="2"/>
  <c r="L33" i="2"/>
  <c r="G48" i="2"/>
  <c r="N27" i="2"/>
  <c r="N31" i="2"/>
  <c r="J39" i="2"/>
  <c r="F51" i="2"/>
  <c r="H45" i="2"/>
  <c r="E54" i="2"/>
  <c r="M30" i="2"/>
  <c r="I42" i="2"/>
  <c r="K36" i="2"/>
  <c r="H49" i="2"/>
  <c r="M34" i="2"/>
  <c r="I46" i="2"/>
  <c r="E58" i="2"/>
  <c r="J43" i="2"/>
  <c r="F55" i="2"/>
  <c r="G52" i="2"/>
  <c r="K40" i="2"/>
  <c r="L37" i="2"/>
  <c r="L38" i="2"/>
  <c r="J44" i="2"/>
  <c r="M35" i="2"/>
  <c r="N32" i="2"/>
  <c r="I47" i="2"/>
  <c r="G53" i="2"/>
  <c r="F56" i="2"/>
  <c r="K41" i="2"/>
  <c r="H50" i="2"/>
  <c r="K39" i="2"/>
  <c r="G51" i="2"/>
  <c r="E57" i="2"/>
  <c r="I45" i="2"/>
  <c r="F54" i="2"/>
  <c r="M33" i="2"/>
  <c r="N34" i="2"/>
  <c r="L36" i="2"/>
  <c r="J42" i="2"/>
  <c r="H48" i="2"/>
  <c r="N30" i="2"/>
  <c r="M37" i="2"/>
  <c r="G55" i="2"/>
  <c r="J46" i="2"/>
  <c r="K43" i="2"/>
  <c r="I49" i="2"/>
  <c r="L40" i="2"/>
  <c r="H52" i="2"/>
  <c r="F58" i="2"/>
  <c r="I50" i="2"/>
  <c r="K44" i="2"/>
  <c r="J47" i="2"/>
  <c r="M38" i="2"/>
  <c r="G56" i="2"/>
  <c r="L41" i="2"/>
  <c r="H53" i="2"/>
  <c r="N35" i="2"/>
  <c r="L39" i="2"/>
  <c r="G54" i="2"/>
  <c r="I48" i="2"/>
  <c r="M36" i="2"/>
  <c r="N37" i="2"/>
  <c r="F57" i="2"/>
  <c r="K42" i="2"/>
  <c r="H51" i="2"/>
  <c r="J45" i="2"/>
  <c r="N33" i="2"/>
  <c r="K46" i="2"/>
  <c r="L43" i="2"/>
  <c r="G58" i="2"/>
  <c r="M40" i="2"/>
  <c r="H55" i="2"/>
  <c r="J49" i="2"/>
  <c r="I52" i="2"/>
  <c r="M41" i="2"/>
  <c r="N38" i="2"/>
  <c r="K47" i="2"/>
  <c r="L44" i="2"/>
  <c r="J50" i="2"/>
  <c r="H56" i="2"/>
  <c r="I53" i="2"/>
  <c r="J48" i="2"/>
  <c r="L42" i="2"/>
  <c r="M39" i="2"/>
  <c r="I51" i="2"/>
  <c r="G57" i="2"/>
  <c r="N40" i="2"/>
  <c r="H54" i="2"/>
  <c r="K45" i="2"/>
  <c r="N36" i="2"/>
  <c r="M43" i="2"/>
  <c r="I55" i="2"/>
  <c r="L46" i="2"/>
  <c r="K49" i="2"/>
  <c r="J52" i="2"/>
  <c r="H58" i="2"/>
  <c r="I56" i="2"/>
  <c r="M44" i="2"/>
  <c r="N41" i="2"/>
  <c r="J53" i="2"/>
  <c r="K50" i="2"/>
  <c r="L47" i="2"/>
  <c r="H57" i="2"/>
  <c r="N43" i="2"/>
  <c r="M42" i="2"/>
  <c r="N39" i="2"/>
  <c r="I54" i="2"/>
  <c r="J51" i="2"/>
  <c r="K48" i="2"/>
  <c r="L45" i="2"/>
  <c r="L49" i="2"/>
  <c r="K52" i="2"/>
  <c r="M46" i="2"/>
  <c r="I58" i="2"/>
  <c r="J55" i="2"/>
  <c r="J56" i="2"/>
  <c r="K53" i="2"/>
  <c r="L50" i="2"/>
  <c r="M47" i="2"/>
  <c r="N44" i="2"/>
  <c r="N42" i="2"/>
  <c r="I57" i="2"/>
  <c r="N46" i="2"/>
  <c r="K51" i="2"/>
  <c r="M45" i="2"/>
  <c r="J54" i="2"/>
  <c r="L48" i="2"/>
  <c r="M49" i="2"/>
  <c r="J58" i="2"/>
  <c r="L52" i="2"/>
  <c r="K55" i="2"/>
  <c r="L53" i="2"/>
  <c r="M50" i="2"/>
  <c r="N47" i="2"/>
  <c r="K56" i="2"/>
  <c r="J57" i="2"/>
  <c r="M48" i="2"/>
  <c r="K54" i="2"/>
  <c r="N49" i="2"/>
  <c r="L51" i="2"/>
  <c r="N45" i="2"/>
  <c r="L55" i="2"/>
  <c r="M52" i="2"/>
  <c r="K58" i="2"/>
  <c r="M53" i="2"/>
  <c r="L56" i="2"/>
  <c r="N50" i="2"/>
  <c r="K57" i="2"/>
  <c r="N48" i="2"/>
  <c r="N52" i="2"/>
  <c r="M51" i="2"/>
  <c r="L54" i="2"/>
  <c r="M55" i="2"/>
  <c r="L58" i="2"/>
  <c r="M56" i="2"/>
  <c r="N53" i="2"/>
  <c r="L57" i="2"/>
  <c r="M54" i="2"/>
  <c r="N55" i="2"/>
  <c r="N51" i="2"/>
  <c r="M58" i="2"/>
  <c r="N56" i="2"/>
  <c r="C62" i="2"/>
  <c r="C64" i="2"/>
  <c r="C59" i="2"/>
  <c r="C63" i="2"/>
  <c r="D62" i="2"/>
  <c r="D59" i="2"/>
  <c r="C61" i="2"/>
  <c r="N58" i="2"/>
  <c r="M57" i="2"/>
  <c r="N54" i="2"/>
  <c r="E62" i="2"/>
  <c r="D64" i="2"/>
  <c r="D61" i="2"/>
  <c r="E59" i="2"/>
  <c r="N57" i="2"/>
  <c r="C60" i="2"/>
  <c r="C65" i="2"/>
  <c r="D63" i="2"/>
  <c r="D60" i="2"/>
  <c r="E61" i="2"/>
  <c r="F59" i="2"/>
  <c r="F62" i="2"/>
  <c r="E64" i="2"/>
  <c r="D65" i="2"/>
  <c r="C67" i="2"/>
  <c r="E63" i="2"/>
  <c r="F61" i="2"/>
  <c r="G59" i="2"/>
  <c r="F64" i="2"/>
  <c r="G62" i="2"/>
  <c r="E60" i="2"/>
  <c r="C66" i="2"/>
  <c r="E65" i="2"/>
  <c r="D67" i="2"/>
  <c r="G64" i="2"/>
  <c r="H62" i="2"/>
  <c r="F60" i="2"/>
  <c r="G61" i="2"/>
  <c r="H59" i="2"/>
  <c r="F63" i="2"/>
  <c r="E67" i="2"/>
  <c r="F65" i="2"/>
  <c r="D66" i="2"/>
  <c r="H64" i="2"/>
  <c r="I62" i="2"/>
  <c r="G60" i="2"/>
  <c r="G63" i="2"/>
  <c r="I59" i="2"/>
  <c r="H61" i="2"/>
  <c r="F67" i="2"/>
  <c r="G65" i="2"/>
  <c r="E66" i="2"/>
  <c r="H60" i="2"/>
  <c r="J62" i="2"/>
  <c r="I64" i="2"/>
  <c r="I61" i="2"/>
  <c r="J59" i="2"/>
  <c r="H63" i="2"/>
  <c r="H65" i="2"/>
  <c r="G67" i="2"/>
  <c r="F66" i="2"/>
  <c r="K59" i="2"/>
  <c r="J61" i="2"/>
  <c r="K62" i="2"/>
  <c r="J64" i="2"/>
  <c r="I60" i="2"/>
  <c r="I63" i="2"/>
  <c r="I65" i="2"/>
  <c r="H67" i="2"/>
  <c r="G66" i="2"/>
  <c r="L62" i="2"/>
  <c r="K64" i="2"/>
  <c r="J60" i="2"/>
  <c r="J63" i="2"/>
  <c r="L59" i="2"/>
  <c r="K61" i="2"/>
  <c r="I67" i="2"/>
  <c r="J65" i="2"/>
  <c r="H66" i="2"/>
  <c r="K63" i="2"/>
  <c r="K60" i="2"/>
  <c r="L61" i="2"/>
  <c r="M59" i="2"/>
  <c r="L64" i="2"/>
  <c r="M62" i="2"/>
  <c r="I66" i="2"/>
  <c r="J67" i="2"/>
  <c r="K65" i="2"/>
  <c r="L63" i="2"/>
  <c r="M61" i="2"/>
  <c r="N59" i="2"/>
  <c r="L60" i="2"/>
  <c r="M64" i="2"/>
  <c r="N62" i="2"/>
  <c r="J66" i="2"/>
  <c r="K67" i="2"/>
  <c r="L65" i="2"/>
  <c r="M60" i="2"/>
  <c r="N61" i="2"/>
  <c r="N64" i="2"/>
  <c r="M63" i="2"/>
  <c r="M65" i="2"/>
  <c r="L67" i="2"/>
  <c r="K66" i="2"/>
  <c r="N63" i="2"/>
  <c r="N60" i="2"/>
  <c r="L66" i="2"/>
  <c r="N65" i="2"/>
  <c r="M67" i="2"/>
  <c r="N67" i="2"/>
  <c r="M66" i="2"/>
  <c r="N66" i="2"/>
</calcChain>
</file>

<file path=xl/sharedStrings.xml><?xml version="1.0" encoding="utf-8"?>
<sst xmlns="http://schemas.openxmlformats.org/spreadsheetml/2006/main" count="46" uniqueCount="45">
  <si>
    <t>SEIU Classified Salary Schedule Effective 7/1/18</t>
  </si>
  <si>
    <t>Step:</t>
  </si>
  <si>
    <t>Range</t>
  </si>
  <si>
    <t>Unit members shall receive 2% longevity at 15 years of continuous service.</t>
  </si>
  <si>
    <t>Unit members shall receive 2% longevity at 20 years of continuous service.</t>
  </si>
  <si>
    <t>Unit members shall receive 2% longevity at 25 years of continuous service.</t>
  </si>
  <si>
    <t>SEIU Classified Salary Schedule Key Effective 7/1/18</t>
  </si>
  <si>
    <t>Administrative Support</t>
  </si>
  <si>
    <t>Trades</t>
  </si>
  <si>
    <t>Business &amp; Technical</t>
  </si>
  <si>
    <t>Technology</t>
  </si>
  <si>
    <t>Student/Instructional Support</t>
  </si>
  <si>
    <t>IT Network Systems Analyst</t>
  </si>
  <si>
    <t xml:space="preserve"> </t>
  </si>
  <si>
    <t>Administrative Analyst
Sr Tax Retirement Specialist
Sr Payroll and Benefits Specialist
HR Analyst/Credentials</t>
  </si>
  <si>
    <t>IT Network Systems Tech</t>
  </si>
  <si>
    <t>Maintenance and Operations Lead</t>
  </si>
  <si>
    <t>Media Design Specialist
Sr Accounting Technician</t>
  </si>
  <si>
    <t>Child Welfare/Attendance Spclst</t>
  </si>
  <si>
    <t>Payroll and Benefits Specialist                      Human Resources Specialist</t>
  </si>
  <si>
    <t>IT Workstation Specialist
Technology Specialist</t>
  </si>
  <si>
    <t>Skilled Maintenance Specialist</t>
  </si>
  <si>
    <t>Human Resources Technician
Accounting Technician</t>
  </si>
  <si>
    <t>Career and Workforce Devel Tech
Work Based Learning Specialist</t>
  </si>
  <si>
    <t>Administrative Assistant II</t>
  </si>
  <si>
    <t>IT User Support Specialist
Student Data Specialist</t>
  </si>
  <si>
    <t xml:space="preserve">Enrollment and Health Specialist </t>
  </si>
  <si>
    <t xml:space="preserve">Administrative Assistant I </t>
  </si>
  <si>
    <t>Purchasing/Logistics Specialist</t>
  </si>
  <si>
    <t>Administrative Clerk III</t>
  </si>
  <si>
    <t>Accounting Assistant                Purchasing/Logistics Assistant II                    Human Resources Assistant II</t>
  </si>
  <si>
    <t>Behavior Intervention Assistant
Fitness Coach</t>
  </si>
  <si>
    <t>Maintenance Custodian</t>
  </si>
  <si>
    <t>Purchasing / Logistics Assistant</t>
  </si>
  <si>
    <t>Administrative Clerk II</t>
  </si>
  <si>
    <t>Human Resources Assistant</t>
  </si>
  <si>
    <t>Early Intervention Assistant
Instructional Lab Assistant
Youth Advocate</t>
  </si>
  <si>
    <t>Custodian</t>
  </si>
  <si>
    <t>Instructional Support Specialist II</t>
  </si>
  <si>
    <t xml:space="preserve">Administrative Clerk I </t>
  </si>
  <si>
    <t>ECE Assistant III</t>
  </si>
  <si>
    <t>Instructional Support Specialist I
 ECE Assistant II</t>
  </si>
  <si>
    <t>ECE Assistant I</t>
  </si>
  <si>
    <t>Food Service Assistant</t>
  </si>
  <si>
    <t>Revised 7/1/18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</si>
</sst>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;[Red]0"/>
    <numFmt numFmtId="165" formatCode="_(&quot;$&quot;* #,##0_);_(&quot;$&quot;* \(#,##0\);_(&quot;$&quot;* &quot;-&quot;??_);_(@_)"/>
  </numFmts>
  <fonts count="1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meriGarmnd BT"/>
    </font>
    <font>
      <b/>
      <u/>
      <sz val="11"/>
      <color rgb="FF000000"/>
      <name val="Calibri"/>
      <family val="2"/>
      <scheme val="minor"/>
    </font>
    <font>
      <b/>
      <u/>
      <sz val="14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1"/>
      <name val="AmeriGarmnd BT"/>
      <family val="1"/>
    </font>
    <font>
      <b/>
      <u/>
      <sz val="11"/>
      <name val="Times New Roman"/>
      <family val="1"/>
    </font>
    <font>
      <sz val="11"/>
      <color theme="1"/>
      <name val="Times New Roman"/>
      <family val="1"/>
    </font>
    <font>
      <u/>
      <sz val="11"/>
      <color rgb="FFC00000"/>
      <name val="Times New Roman"/>
      <family val="1"/>
    </font>
    <font>
      <u/>
      <sz val="11"/>
      <color theme="0" tint="-0.14999847407452621"/>
      <name val="Times New Roman"/>
      <family val="1"/>
    </font>
    <font>
      <b/>
      <u/>
      <sz val="12"/>
      <name val="AmeriGarmnd BT"/>
    </font>
    <font>
      <b/>
      <u/>
      <sz val="14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theme="1"/>
      </left>
      <right style="thick">
        <color theme="1"/>
      </right>
      <top style="thick">
        <color theme="1"/>
      </top>
      <bottom style="thick">
        <color theme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theme="1"/>
      </left>
      <right style="thick">
        <color theme="1"/>
      </right>
      <top/>
      <bottom style="thick">
        <color theme="1"/>
      </bottom>
      <diagonal/>
    </border>
    <border>
      <left style="thick">
        <color theme="1"/>
      </left>
      <right/>
      <top style="thick">
        <color theme="1"/>
      </top>
      <bottom/>
      <diagonal/>
    </border>
    <border>
      <left/>
      <right/>
      <top style="thick">
        <color theme="1"/>
      </top>
      <bottom/>
      <diagonal/>
    </border>
    <border>
      <left/>
      <right style="thick">
        <color theme="1"/>
      </right>
      <top style="thick">
        <color theme="1"/>
      </top>
      <bottom/>
      <diagonal/>
    </border>
    <border>
      <left style="thick">
        <color theme="1"/>
      </left>
      <right/>
      <top/>
      <bottom/>
      <diagonal/>
    </border>
    <border>
      <left/>
      <right style="thick">
        <color theme="1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theme="1"/>
      </left>
      <right/>
      <top style="thick">
        <color theme="1"/>
      </top>
      <bottom style="thick">
        <color theme="1"/>
      </bottom>
      <diagonal/>
    </border>
    <border>
      <left style="thick">
        <color theme="1"/>
      </left>
      <right style="thick">
        <color theme="1"/>
      </right>
      <top/>
      <bottom/>
      <diagonal/>
    </border>
    <border>
      <left style="medium">
        <color indexed="64"/>
      </left>
      <right style="thick">
        <color theme="1"/>
      </right>
      <top style="medium">
        <color indexed="64"/>
      </top>
      <bottom style="medium">
        <color indexed="64"/>
      </bottom>
      <diagonal/>
    </border>
    <border>
      <left style="thick">
        <color theme="1"/>
      </left>
      <right style="thick">
        <color theme="1"/>
      </right>
      <top style="medium">
        <color indexed="64"/>
      </top>
      <bottom style="medium">
        <color indexed="64"/>
      </bottom>
      <diagonal/>
    </border>
    <border>
      <left style="thick">
        <color theme="1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4" fontId="8" fillId="0" borderId="0" applyFont="0" applyFill="0" applyBorder="0" applyAlignment="0" applyProtection="0"/>
  </cellStyleXfs>
  <cellXfs count="44">
    <xf numFmtId="0" fontId="0" fillId="0" borderId="0" xfId="0"/>
    <xf numFmtId="0" fontId="4" fillId="0" borderId="0" xfId="0" applyFont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49" fontId="0" fillId="0" borderId="10" xfId="0" applyNumberFormat="1" applyBorder="1" applyAlignment="1">
      <alignment horizontal="center"/>
    </xf>
    <xf numFmtId="49" fontId="0" fillId="0" borderId="0" xfId="0" applyNumberFormat="1" applyAlignment="1">
      <alignment horizontal="center"/>
    </xf>
    <xf numFmtId="49" fontId="0" fillId="2" borderId="3" xfId="0" applyNumberFormat="1" applyFill="1" applyBorder="1" applyAlignment="1">
      <alignment horizontal="center"/>
    </xf>
    <xf numFmtId="49" fontId="2" fillId="0" borderId="15" xfId="0" applyNumberFormat="1" applyFont="1" applyBorder="1" applyAlignment="1">
      <alignment horizontal="center" vertical="center" wrapText="1"/>
    </xf>
    <xf numFmtId="49" fontId="0" fillId="2" borderId="17" xfId="0" applyNumberFormat="1" applyFill="1" applyBorder="1" applyAlignment="1">
      <alignment horizontal="center"/>
    </xf>
    <xf numFmtId="49" fontId="2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49" fontId="2" fillId="0" borderId="14" xfId="0" applyNumberFormat="1" applyFont="1" applyBorder="1" applyAlignment="1">
      <alignment horizontal="center" vertical="center" wrapText="1"/>
    </xf>
    <xf numFmtId="49" fontId="2" fillId="0" borderId="6" xfId="0" applyNumberFormat="1" applyFont="1" applyBorder="1" applyAlignment="1">
      <alignment horizontal="center" vertical="center" wrapText="1"/>
    </xf>
    <xf numFmtId="49" fontId="2" fillId="0" borderId="7" xfId="0" applyNumberFormat="1" applyFont="1" applyBorder="1" applyAlignment="1">
      <alignment horizontal="center" vertical="center" wrapText="1"/>
    </xf>
    <xf numFmtId="49" fontId="2" fillId="0" borderId="16" xfId="0" applyNumberFormat="1" applyFont="1" applyBorder="1" applyAlignment="1">
      <alignment horizontal="center" vertical="center" wrapText="1"/>
    </xf>
    <xf numFmtId="0" fontId="1" fillId="0" borderId="0" xfId="0" applyFont="1"/>
    <xf numFmtId="0" fontId="10" fillId="0" borderId="0" xfId="0" applyFont="1"/>
    <xf numFmtId="164" fontId="10" fillId="0" borderId="9" xfId="0" applyNumberFormat="1" applyFont="1" applyBorder="1" applyAlignment="1">
      <alignment horizontal="center"/>
    </xf>
    <xf numFmtId="164" fontId="10" fillId="0" borderId="12" xfId="0" applyNumberFormat="1" applyFont="1" applyBorder="1" applyAlignment="1">
      <alignment horizontal="center"/>
    </xf>
    <xf numFmtId="164" fontId="9" fillId="2" borderId="3" xfId="0" applyNumberFormat="1" applyFont="1" applyFill="1" applyBorder="1" applyAlignment="1">
      <alignment horizontal="center" vertical="center"/>
    </xf>
    <xf numFmtId="164" fontId="9" fillId="2" borderId="3" xfId="0" applyNumberFormat="1" applyFont="1" applyFill="1" applyBorder="1" applyAlignment="1">
      <alignment horizontal="center"/>
    </xf>
    <xf numFmtId="164" fontId="10" fillId="0" borderId="0" xfId="0" applyNumberFormat="1" applyFont="1" applyAlignment="1">
      <alignment horizontal="center"/>
    </xf>
    <xf numFmtId="0" fontId="10" fillId="0" borderId="11" xfId="0" applyFont="1" applyBorder="1"/>
    <xf numFmtId="0" fontId="10" fillId="0" borderId="13" xfId="0" applyFont="1" applyBorder="1"/>
    <xf numFmtId="0" fontId="10" fillId="2" borderId="18" xfId="0" applyFont="1" applyFill="1" applyBorder="1"/>
    <xf numFmtId="0" fontId="10" fillId="2" borderId="8" xfId="0" applyFont="1" applyFill="1" applyBorder="1"/>
    <xf numFmtId="0" fontId="5" fillId="0" borderId="0" xfId="0" applyFont="1" applyAlignment="1">
      <alignment horizontal="center" vertical="center"/>
    </xf>
    <xf numFmtId="0" fontId="11" fillId="3" borderId="0" xfId="1" applyFont="1" applyFill="1" applyAlignment="1">
      <alignment horizontal="center"/>
    </xf>
    <xf numFmtId="0" fontId="8" fillId="0" borderId="0" xfId="0" applyFont="1"/>
    <xf numFmtId="0" fontId="12" fillId="4" borderId="0" xfId="1" applyFont="1" applyFill="1" applyAlignment="1">
      <alignment horizontal="center"/>
    </xf>
    <xf numFmtId="0" fontId="14" fillId="4" borderId="0" xfId="1" applyFont="1" applyFill="1" applyAlignment="1">
      <alignment horizontal="center"/>
    </xf>
    <xf numFmtId="0" fontId="15" fillId="4" borderId="0" xfId="1" applyFont="1" applyFill="1" applyAlignment="1">
      <alignment horizontal="center"/>
    </xf>
    <xf numFmtId="0" fontId="16" fillId="3" borderId="0" xfId="1" applyFont="1" applyFill="1" applyAlignment="1">
      <alignment horizontal="center"/>
    </xf>
    <xf numFmtId="0" fontId="16" fillId="4" borderId="0" xfId="1" applyFont="1" applyFill="1" applyAlignment="1">
      <alignment horizontal="center"/>
    </xf>
    <xf numFmtId="44" fontId="13" fillId="0" borderId="1" xfId="5" applyFont="1" applyBorder="1"/>
    <xf numFmtId="165" fontId="13" fillId="0" borderId="1" xfId="5" applyNumberFormat="1" applyFont="1" applyBorder="1"/>
    <xf numFmtId="164" fontId="9" fillId="2" borderId="19" xfId="0" applyNumberFormat="1" applyFont="1" applyFill="1" applyBorder="1" applyAlignment="1">
      <alignment horizontal="center"/>
    </xf>
    <xf numFmtId="49" fontId="7" fillId="2" borderId="20" xfId="0" applyNumberFormat="1" applyFont="1" applyFill="1" applyBorder="1" applyAlignment="1">
      <alignment horizontal="center"/>
    </xf>
    <xf numFmtId="49" fontId="7" fillId="2" borderId="21" xfId="0" applyNumberFormat="1" applyFont="1" applyFill="1" applyBorder="1" applyAlignment="1">
      <alignment horizontal="center"/>
    </xf>
    <xf numFmtId="0" fontId="7" fillId="2" borderId="20" xfId="0" applyFont="1" applyFill="1" applyBorder="1"/>
    <xf numFmtId="0" fontId="10" fillId="0" borderId="22" xfId="0" applyFont="1" applyBorder="1"/>
    <xf numFmtId="164" fontId="9" fillId="2" borderId="8" xfId="0" applyNumberFormat="1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/>
    </xf>
  </cellXfs>
  <cellStyles count="6">
    <cellStyle name="Comma 2" xfId="2" xr:uid="{00000000-0005-0000-0000-000000000000}"/>
    <cellStyle name="Currency" xfId="5" builtinId="4"/>
    <cellStyle name="Currency 2" xfId="3" xr:uid="{00000000-0005-0000-0000-000002000000}"/>
    <cellStyle name="Normal" xfId="0" builtinId="0"/>
    <cellStyle name="Normal 2" xfId="1" xr:uid="{00000000-0005-0000-0000-000004000000}"/>
    <cellStyle name="Percent 2" xfId="4" xr:uid="{00000000-0005-0000-0000-000005000000}"/>
  </cellStyles>
  <dxfs count="0"/>
  <tableStyles count="0" defaultTableStyle="TableStyleMedium2" defaultPivotStyle="PivotStyleLight16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1057275</xdr:colOff>
      <xdr:row>0</xdr:row>
      <xdr:rowOff>114300</xdr:rowOff>
    </xdr:from>
    <xdr:to>
      <xdr:col>4</xdr:col>
      <xdr:colOff>857250</xdr:colOff>
      <xdr:row>3</xdr:row>
      <xdr:rowOff>47625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3594735" y="114300"/>
          <a:ext cx="3731895" cy="45148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050" b="1"/>
            <a:t>NAPA </a:t>
          </a:r>
          <a:r>
            <a:rPr lang="en-US" sz="1050" b="1" baseline="0"/>
            <a:t> COUNTY OFFICE OF EDUCATION</a:t>
          </a:r>
        </a:p>
        <a:p>
          <a:pPr algn="ctr"/>
          <a:r>
            <a:rPr lang="en-US" sz="1050" b="1" baseline="0"/>
            <a:t>Barbara Nemko, Ph. D., Superintendent</a:t>
          </a:r>
        </a:p>
        <a:p>
          <a:pPr algn="ctr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71"/>
  <sheetViews>
    <sheetView zoomScaleNormal="100" workbookViewId="0" xr3:uid="{AEA406A1-0E4B-5B11-9CD5-51D6E497D94C}">
      <pane ySplit="4" topLeftCell="A35" activePane="bottomLeft" state="frozen"/>
      <selection pane="bottomLeft" sqref="A1:N1"/>
    </sheetView>
  </sheetViews>
  <sheetFormatPr defaultRowHeight="14.45"/>
  <cols>
    <col min="1" max="2" width="11" customWidth="1"/>
    <col min="3" max="14" width="11.42578125" bestFit="1" customWidth="1"/>
    <col min="15" max="15" width="0" hidden="1" customWidth="1"/>
  </cols>
  <sheetData>
    <row r="1" spans="1:15" ht="18">
      <c r="A1" s="43" t="s">
        <v>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</row>
    <row r="2" spans="1:15" ht="18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</row>
    <row r="3" spans="1:15" s="16" customFormat="1" ht="15.6">
      <c r="A3" s="33" t="s">
        <v>1</v>
      </c>
      <c r="B3" s="28">
        <v>1</v>
      </c>
      <c r="C3" s="28">
        <v>2</v>
      </c>
      <c r="D3" s="28">
        <v>3</v>
      </c>
      <c r="E3" s="28">
        <v>4</v>
      </c>
      <c r="F3" s="28">
        <v>5</v>
      </c>
      <c r="G3" s="28">
        <v>6</v>
      </c>
      <c r="H3" s="28">
        <v>7</v>
      </c>
      <c r="I3" s="28">
        <v>8</v>
      </c>
      <c r="J3" s="28">
        <v>9</v>
      </c>
      <c r="K3" s="28">
        <v>10</v>
      </c>
      <c r="L3" s="28">
        <v>11</v>
      </c>
      <c r="M3" s="28">
        <v>12</v>
      </c>
      <c r="N3" s="28">
        <v>13</v>
      </c>
    </row>
    <row r="4" spans="1:15" ht="15.6">
      <c r="A4" s="34" t="s">
        <v>2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</row>
    <row r="5" spans="1:15" ht="16.5" customHeight="1">
      <c r="A5" s="30">
        <v>101</v>
      </c>
      <c r="B5" s="35">
        <f>ROUND(9.27*1.03,2)</f>
        <v>9.5500000000000007</v>
      </c>
      <c r="C5" s="35">
        <f>ROUND(B5*1.04,2)</f>
        <v>9.93</v>
      </c>
      <c r="D5" s="35">
        <f>ROUND(C5*1.04,2)</f>
        <v>10.33</v>
      </c>
      <c r="E5" s="35">
        <f>ROUND(D5*1.04,2)</f>
        <v>10.74</v>
      </c>
      <c r="F5" s="35">
        <f>ROUND(E5*1.04,2)</f>
        <v>11.17</v>
      </c>
      <c r="G5" s="35">
        <f>ROUND(F5*1.03,2)</f>
        <v>11.51</v>
      </c>
      <c r="H5" s="35">
        <f>ROUND(G5*1.03,2)</f>
        <v>11.86</v>
      </c>
      <c r="I5" s="35">
        <f>ROUND(H5*1.03,2)</f>
        <v>12.22</v>
      </c>
      <c r="J5" s="35">
        <f>ROUND(I5*1.03,2)</f>
        <v>12.59</v>
      </c>
      <c r="K5" s="35">
        <f>ROUND(J5*1.02,2)</f>
        <v>12.84</v>
      </c>
      <c r="L5" s="35">
        <f>ROUND(K5*1.02,2)</f>
        <v>13.1</v>
      </c>
      <c r="M5" s="35">
        <f>ROUND(L5*1.02,2)</f>
        <v>13.36</v>
      </c>
      <c r="N5" s="35">
        <f>ROUND(M5*1.02,2)</f>
        <v>13.63</v>
      </c>
      <c r="O5">
        <v>9.27</v>
      </c>
    </row>
    <row r="6" spans="1:15" ht="16.5" customHeight="1">
      <c r="A6" s="31"/>
      <c r="B6" s="36">
        <f>ROUND(B7/12,2)</f>
        <v>1655.33</v>
      </c>
      <c r="C6" s="36">
        <f t="shared" ref="C6:N6" si="0">ROUND(C7/12,2)</f>
        <v>1721.2</v>
      </c>
      <c r="D6" s="36">
        <f t="shared" si="0"/>
        <v>1790.53</v>
      </c>
      <c r="E6" s="36">
        <f t="shared" si="0"/>
        <v>1861.6</v>
      </c>
      <c r="F6" s="36">
        <f t="shared" si="0"/>
        <v>1936.13</v>
      </c>
      <c r="G6" s="36">
        <f t="shared" si="0"/>
        <v>1995.07</v>
      </c>
      <c r="H6" s="36">
        <f t="shared" si="0"/>
        <v>2055.73</v>
      </c>
      <c r="I6" s="36">
        <f t="shared" si="0"/>
        <v>2118.13</v>
      </c>
      <c r="J6" s="36">
        <f t="shared" si="0"/>
        <v>2182.27</v>
      </c>
      <c r="K6" s="36">
        <f t="shared" si="0"/>
        <v>2225.6</v>
      </c>
      <c r="L6" s="36">
        <f t="shared" si="0"/>
        <v>2270.67</v>
      </c>
      <c r="M6" s="36">
        <f t="shared" si="0"/>
        <v>2315.73</v>
      </c>
      <c r="N6" s="36">
        <f t="shared" si="0"/>
        <v>2362.5300000000002</v>
      </c>
      <c r="O6">
        <v>1606.8</v>
      </c>
    </row>
    <row r="7" spans="1:15" ht="16.5" customHeight="1">
      <c r="A7" s="32"/>
      <c r="B7" s="36">
        <f>ROUND(B5*2080,2)</f>
        <v>19864</v>
      </c>
      <c r="C7" s="36">
        <f t="shared" ref="C7:N7" si="1">ROUND(C5*2080,2)</f>
        <v>20654.400000000001</v>
      </c>
      <c r="D7" s="36">
        <f t="shared" si="1"/>
        <v>21486.400000000001</v>
      </c>
      <c r="E7" s="36">
        <f t="shared" si="1"/>
        <v>22339.200000000001</v>
      </c>
      <c r="F7" s="36">
        <f t="shared" si="1"/>
        <v>23233.599999999999</v>
      </c>
      <c r="G7" s="36">
        <f t="shared" si="1"/>
        <v>23940.799999999999</v>
      </c>
      <c r="H7" s="36">
        <f t="shared" si="1"/>
        <v>24668.799999999999</v>
      </c>
      <c r="I7" s="36">
        <f t="shared" si="1"/>
        <v>25417.599999999999</v>
      </c>
      <c r="J7" s="36">
        <f t="shared" si="1"/>
        <v>26187.200000000001</v>
      </c>
      <c r="K7" s="36">
        <f t="shared" si="1"/>
        <v>26707.200000000001</v>
      </c>
      <c r="L7" s="36">
        <f t="shared" si="1"/>
        <v>27248</v>
      </c>
      <c r="M7" s="36">
        <f t="shared" si="1"/>
        <v>27788.799999999999</v>
      </c>
      <c r="N7" s="36">
        <f t="shared" si="1"/>
        <v>28350.400000000001</v>
      </c>
      <c r="O7">
        <v>19281.599999999999</v>
      </c>
    </row>
    <row r="8" spans="1:15" ht="16.5" customHeight="1">
      <c r="A8" s="30">
        <v>102</v>
      </c>
      <c r="B8" s="35">
        <f>ROUND(O8*(1.03),2)</f>
        <v>10</v>
      </c>
      <c r="C8" s="35">
        <f t="shared" ref="C8:F65" si="2">ROUND(B8*1.04,2)</f>
        <v>10.4</v>
      </c>
      <c r="D8" s="35">
        <f t="shared" si="2"/>
        <v>10.82</v>
      </c>
      <c r="E8" s="35">
        <f t="shared" si="2"/>
        <v>11.25</v>
      </c>
      <c r="F8" s="35">
        <f t="shared" si="2"/>
        <v>11.7</v>
      </c>
      <c r="G8" s="35">
        <f t="shared" ref="G8:J65" si="3">ROUND(F8*1.03,2)</f>
        <v>12.05</v>
      </c>
      <c r="H8" s="35">
        <f t="shared" si="3"/>
        <v>12.41</v>
      </c>
      <c r="I8" s="35">
        <f t="shared" si="3"/>
        <v>12.78</v>
      </c>
      <c r="J8" s="35">
        <f t="shared" si="3"/>
        <v>13.16</v>
      </c>
      <c r="K8" s="35">
        <f t="shared" ref="K8:N65" si="4">ROUND(J8*1.02,2)</f>
        <v>13.42</v>
      </c>
      <c r="L8" s="35">
        <f t="shared" si="4"/>
        <v>13.69</v>
      </c>
      <c r="M8" s="35">
        <f t="shared" si="4"/>
        <v>13.96</v>
      </c>
      <c r="N8" s="35">
        <f t="shared" si="4"/>
        <v>14.24</v>
      </c>
      <c r="O8">
        <v>9.7100000000000009</v>
      </c>
    </row>
    <row r="9" spans="1:15" ht="16.5" customHeight="1">
      <c r="A9" s="31"/>
      <c r="B9" s="36">
        <f>ROUND(B10/12,2)</f>
        <v>1733.33</v>
      </c>
      <c r="C9" s="36">
        <f t="shared" ref="C9" si="5">ROUND(C10/12,2)</f>
        <v>1802.67</v>
      </c>
      <c r="D9" s="36">
        <f t="shared" ref="D9" si="6">ROUND(D10/12,2)</f>
        <v>1875.47</v>
      </c>
      <c r="E9" s="36">
        <f t="shared" ref="E9" si="7">ROUND(E10/12,2)</f>
        <v>1950</v>
      </c>
      <c r="F9" s="36">
        <f t="shared" ref="F9" si="8">ROUND(F10/12,2)</f>
        <v>2028</v>
      </c>
      <c r="G9" s="36">
        <f t="shared" ref="G9" si="9">ROUND(G10/12,2)</f>
        <v>2088.67</v>
      </c>
      <c r="H9" s="36">
        <f t="shared" ref="H9" si="10">ROUND(H10/12,2)</f>
        <v>2151.0700000000002</v>
      </c>
      <c r="I9" s="36">
        <f t="shared" ref="I9" si="11">ROUND(I10/12,2)</f>
        <v>2215.1999999999998</v>
      </c>
      <c r="J9" s="36">
        <f t="shared" ref="J9" si="12">ROUND(J10/12,2)</f>
        <v>2281.0700000000002</v>
      </c>
      <c r="K9" s="36">
        <f t="shared" ref="K9" si="13">ROUND(K10/12,2)</f>
        <v>2326.13</v>
      </c>
      <c r="L9" s="36">
        <f t="shared" ref="L9" si="14">ROUND(L10/12,2)</f>
        <v>2372.9299999999998</v>
      </c>
      <c r="M9" s="36">
        <f t="shared" ref="M9" si="15">ROUND(M10/12,2)</f>
        <v>2419.73</v>
      </c>
      <c r="N9" s="36">
        <f t="shared" ref="N9" si="16">ROUND(N10/12,2)</f>
        <v>2468.27</v>
      </c>
      <c r="O9">
        <v>1683.07</v>
      </c>
    </row>
    <row r="10" spans="1:15" ht="16.5" customHeight="1">
      <c r="A10" s="32"/>
      <c r="B10" s="36">
        <f>ROUND(B8*2080,2)</f>
        <v>20800</v>
      </c>
      <c r="C10" s="36">
        <f t="shared" ref="C10:N10" si="17">ROUND(C8*2080,2)</f>
        <v>21632</v>
      </c>
      <c r="D10" s="36">
        <f t="shared" si="17"/>
        <v>22505.599999999999</v>
      </c>
      <c r="E10" s="36">
        <f t="shared" si="17"/>
        <v>23400</v>
      </c>
      <c r="F10" s="36">
        <f t="shared" si="17"/>
        <v>24336</v>
      </c>
      <c r="G10" s="36">
        <f t="shared" si="17"/>
        <v>25064</v>
      </c>
      <c r="H10" s="36">
        <f t="shared" si="17"/>
        <v>25812.799999999999</v>
      </c>
      <c r="I10" s="36">
        <f t="shared" si="17"/>
        <v>26582.400000000001</v>
      </c>
      <c r="J10" s="36">
        <f t="shared" si="17"/>
        <v>27372.799999999999</v>
      </c>
      <c r="K10" s="36">
        <f t="shared" si="17"/>
        <v>27913.599999999999</v>
      </c>
      <c r="L10" s="36">
        <f t="shared" si="17"/>
        <v>28475.200000000001</v>
      </c>
      <c r="M10" s="36">
        <f t="shared" si="17"/>
        <v>29036.799999999999</v>
      </c>
      <c r="N10" s="36">
        <f t="shared" si="17"/>
        <v>29619.200000000001</v>
      </c>
      <c r="O10">
        <v>20196.8</v>
      </c>
    </row>
    <row r="11" spans="1:15" ht="16.5" customHeight="1">
      <c r="A11" s="30">
        <v>103</v>
      </c>
      <c r="B11" s="35">
        <f>ROUND(O11*(1.03),2)</f>
        <v>10.49</v>
      </c>
      <c r="C11" s="35">
        <f t="shared" si="2"/>
        <v>10.91</v>
      </c>
      <c r="D11" s="35">
        <f t="shared" si="2"/>
        <v>11.35</v>
      </c>
      <c r="E11" s="35">
        <f t="shared" si="2"/>
        <v>11.8</v>
      </c>
      <c r="F11" s="35">
        <f t="shared" si="2"/>
        <v>12.27</v>
      </c>
      <c r="G11" s="35">
        <f t="shared" si="3"/>
        <v>12.64</v>
      </c>
      <c r="H11" s="35">
        <f t="shared" si="3"/>
        <v>13.02</v>
      </c>
      <c r="I11" s="35">
        <f t="shared" si="3"/>
        <v>13.41</v>
      </c>
      <c r="J11" s="35">
        <f t="shared" si="3"/>
        <v>13.81</v>
      </c>
      <c r="K11" s="35">
        <f t="shared" si="4"/>
        <v>14.09</v>
      </c>
      <c r="L11" s="35">
        <f t="shared" si="4"/>
        <v>14.37</v>
      </c>
      <c r="M11" s="35">
        <f t="shared" si="4"/>
        <v>14.66</v>
      </c>
      <c r="N11" s="35">
        <f t="shared" si="4"/>
        <v>14.95</v>
      </c>
      <c r="O11">
        <v>10.18</v>
      </c>
    </row>
    <row r="12" spans="1:15" ht="16.5" customHeight="1">
      <c r="A12" s="31"/>
      <c r="B12" s="36">
        <f>ROUND(B13/12,2)</f>
        <v>1818.27</v>
      </c>
      <c r="C12" s="36">
        <f t="shared" ref="C12" si="18">ROUND(C13/12,2)</f>
        <v>1891.07</v>
      </c>
      <c r="D12" s="36">
        <f t="shared" ref="D12" si="19">ROUND(D13/12,2)</f>
        <v>1967.33</v>
      </c>
      <c r="E12" s="36">
        <f t="shared" ref="E12" si="20">ROUND(E13/12,2)</f>
        <v>2045.33</v>
      </c>
      <c r="F12" s="36">
        <f t="shared" ref="F12" si="21">ROUND(F13/12,2)</f>
        <v>2126.8000000000002</v>
      </c>
      <c r="G12" s="36">
        <f t="shared" ref="G12" si="22">ROUND(G13/12,2)</f>
        <v>2190.9299999999998</v>
      </c>
      <c r="H12" s="36">
        <f t="shared" ref="H12" si="23">ROUND(H13/12,2)</f>
        <v>2256.8000000000002</v>
      </c>
      <c r="I12" s="36">
        <f t="shared" ref="I12" si="24">ROUND(I13/12,2)</f>
        <v>2324.4</v>
      </c>
      <c r="J12" s="36">
        <f t="shared" ref="J12" si="25">ROUND(J13/12,2)</f>
        <v>2393.73</v>
      </c>
      <c r="K12" s="36">
        <f t="shared" ref="K12" si="26">ROUND(K13/12,2)</f>
        <v>2442.27</v>
      </c>
      <c r="L12" s="36">
        <f t="shared" ref="L12" si="27">ROUND(L13/12,2)</f>
        <v>2490.8000000000002</v>
      </c>
      <c r="M12" s="36">
        <f t="shared" ref="M12" si="28">ROUND(M13/12,2)</f>
        <v>2541.0700000000002</v>
      </c>
      <c r="N12" s="36">
        <f t="shared" ref="N12" si="29">ROUND(N13/12,2)</f>
        <v>2591.33</v>
      </c>
      <c r="O12">
        <v>1764.53</v>
      </c>
    </row>
    <row r="13" spans="1:15" ht="16.5" customHeight="1">
      <c r="A13" s="32"/>
      <c r="B13" s="36">
        <f>ROUND(B11*2080,2)</f>
        <v>21819.200000000001</v>
      </c>
      <c r="C13" s="36">
        <f t="shared" ref="C13:N13" si="30">ROUND(C11*2080,2)</f>
        <v>22692.799999999999</v>
      </c>
      <c r="D13" s="36">
        <f t="shared" si="30"/>
        <v>23608</v>
      </c>
      <c r="E13" s="36">
        <f t="shared" si="30"/>
        <v>24544</v>
      </c>
      <c r="F13" s="36">
        <f t="shared" si="30"/>
        <v>25521.599999999999</v>
      </c>
      <c r="G13" s="36">
        <f t="shared" si="30"/>
        <v>26291.200000000001</v>
      </c>
      <c r="H13" s="36">
        <f t="shared" si="30"/>
        <v>27081.599999999999</v>
      </c>
      <c r="I13" s="36">
        <f t="shared" si="30"/>
        <v>27892.799999999999</v>
      </c>
      <c r="J13" s="36">
        <f t="shared" si="30"/>
        <v>28724.799999999999</v>
      </c>
      <c r="K13" s="36">
        <f t="shared" si="30"/>
        <v>29307.200000000001</v>
      </c>
      <c r="L13" s="36">
        <f t="shared" si="30"/>
        <v>29889.599999999999</v>
      </c>
      <c r="M13" s="36">
        <f t="shared" si="30"/>
        <v>30492.799999999999</v>
      </c>
      <c r="N13" s="36">
        <f t="shared" si="30"/>
        <v>31096</v>
      </c>
      <c r="O13">
        <v>21174.400000000001</v>
      </c>
    </row>
    <row r="14" spans="1:15" ht="16.5" customHeight="1">
      <c r="A14" s="30">
        <v>104</v>
      </c>
      <c r="B14" s="35">
        <f>ROUND(O14*(1.03),2)</f>
        <v>10.99</v>
      </c>
      <c r="C14" s="35">
        <f t="shared" si="2"/>
        <v>11.43</v>
      </c>
      <c r="D14" s="35">
        <f t="shared" si="2"/>
        <v>11.89</v>
      </c>
      <c r="E14" s="35">
        <f t="shared" si="2"/>
        <v>12.37</v>
      </c>
      <c r="F14" s="35">
        <f t="shared" si="2"/>
        <v>12.86</v>
      </c>
      <c r="G14" s="35">
        <f t="shared" si="3"/>
        <v>13.25</v>
      </c>
      <c r="H14" s="35">
        <f t="shared" si="3"/>
        <v>13.65</v>
      </c>
      <c r="I14" s="35">
        <f t="shared" si="3"/>
        <v>14.06</v>
      </c>
      <c r="J14" s="35">
        <f t="shared" si="3"/>
        <v>14.48</v>
      </c>
      <c r="K14" s="35">
        <f t="shared" si="4"/>
        <v>14.77</v>
      </c>
      <c r="L14" s="35">
        <f t="shared" si="4"/>
        <v>15.07</v>
      </c>
      <c r="M14" s="35">
        <f t="shared" si="4"/>
        <v>15.37</v>
      </c>
      <c r="N14" s="35">
        <f t="shared" si="4"/>
        <v>15.68</v>
      </c>
      <c r="O14">
        <v>10.67</v>
      </c>
    </row>
    <row r="15" spans="1:15" ht="16.5" customHeight="1">
      <c r="A15" s="31"/>
      <c r="B15" s="36">
        <f>ROUND(B16/12,2)</f>
        <v>1904.93</v>
      </c>
      <c r="C15" s="36">
        <f t="shared" ref="C15" si="31">ROUND(C16/12,2)</f>
        <v>1981.2</v>
      </c>
      <c r="D15" s="36">
        <f t="shared" ref="D15" si="32">ROUND(D16/12,2)</f>
        <v>2060.9299999999998</v>
      </c>
      <c r="E15" s="36">
        <f t="shared" ref="E15" si="33">ROUND(E16/12,2)</f>
        <v>2144.13</v>
      </c>
      <c r="F15" s="36">
        <f t="shared" ref="F15" si="34">ROUND(F16/12,2)</f>
        <v>2229.0700000000002</v>
      </c>
      <c r="G15" s="36">
        <f t="shared" ref="G15" si="35">ROUND(G16/12,2)</f>
        <v>2296.67</v>
      </c>
      <c r="H15" s="36">
        <f t="shared" ref="H15" si="36">ROUND(H16/12,2)</f>
        <v>2366</v>
      </c>
      <c r="I15" s="36">
        <f t="shared" ref="I15" si="37">ROUND(I16/12,2)</f>
        <v>2437.0700000000002</v>
      </c>
      <c r="J15" s="36">
        <f t="shared" ref="J15" si="38">ROUND(J16/12,2)</f>
        <v>2509.87</v>
      </c>
      <c r="K15" s="36">
        <f t="shared" ref="K15" si="39">ROUND(K16/12,2)</f>
        <v>2560.13</v>
      </c>
      <c r="L15" s="36">
        <f t="shared" ref="L15" si="40">ROUND(L16/12,2)</f>
        <v>2612.13</v>
      </c>
      <c r="M15" s="36">
        <f t="shared" ref="M15" si="41">ROUND(M16/12,2)</f>
        <v>2664.13</v>
      </c>
      <c r="N15" s="36">
        <f t="shared" ref="N15" si="42">ROUND(N16/12,2)</f>
        <v>2717.87</v>
      </c>
      <c r="O15">
        <v>1849.47</v>
      </c>
    </row>
    <row r="16" spans="1:15" ht="16.5" customHeight="1">
      <c r="A16" s="32"/>
      <c r="B16" s="36">
        <f>ROUND(B14*2080,2)</f>
        <v>22859.200000000001</v>
      </c>
      <c r="C16" s="36">
        <f t="shared" ref="C16:N16" si="43">ROUND(C14*2080,2)</f>
        <v>23774.400000000001</v>
      </c>
      <c r="D16" s="36">
        <f t="shared" si="43"/>
        <v>24731.200000000001</v>
      </c>
      <c r="E16" s="36">
        <f t="shared" si="43"/>
        <v>25729.599999999999</v>
      </c>
      <c r="F16" s="36">
        <f t="shared" si="43"/>
        <v>26748.799999999999</v>
      </c>
      <c r="G16" s="36">
        <f t="shared" si="43"/>
        <v>27560</v>
      </c>
      <c r="H16" s="36">
        <f t="shared" si="43"/>
        <v>28392</v>
      </c>
      <c r="I16" s="36">
        <f t="shared" si="43"/>
        <v>29244.799999999999</v>
      </c>
      <c r="J16" s="36">
        <f t="shared" si="43"/>
        <v>30118.400000000001</v>
      </c>
      <c r="K16" s="36">
        <f t="shared" si="43"/>
        <v>30721.599999999999</v>
      </c>
      <c r="L16" s="36">
        <f t="shared" si="43"/>
        <v>31345.599999999999</v>
      </c>
      <c r="M16" s="36">
        <f t="shared" si="43"/>
        <v>31969.599999999999</v>
      </c>
      <c r="N16" s="36">
        <f t="shared" si="43"/>
        <v>32614.400000000001</v>
      </c>
      <c r="O16">
        <v>22193.599999999999</v>
      </c>
    </row>
    <row r="17" spans="1:15" ht="16.5" customHeight="1">
      <c r="A17" s="30">
        <v>105</v>
      </c>
      <c r="B17" s="35">
        <f>ROUND(O17*(1.03),2)</f>
        <v>11.54</v>
      </c>
      <c r="C17" s="35">
        <f t="shared" si="2"/>
        <v>12</v>
      </c>
      <c r="D17" s="35">
        <f t="shared" si="2"/>
        <v>12.48</v>
      </c>
      <c r="E17" s="35">
        <f t="shared" si="2"/>
        <v>12.98</v>
      </c>
      <c r="F17" s="35">
        <f t="shared" si="2"/>
        <v>13.5</v>
      </c>
      <c r="G17" s="35">
        <f t="shared" si="3"/>
        <v>13.91</v>
      </c>
      <c r="H17" s="35">
        <f t="shared" si="3"/>
        <v>14.33</v>
      </c>
      <c r="I17" s="35">
        <f t="shared" si="3"/>
        <v>14.76</v>
      </c>
      <c r="J17" s="35">
        <f t="shared" si="3"/>
        <v>15.2</v>
      </c>
      <c r="K17" s="35">
        <f t="shared" si="4"/>
        <v>15.5</v>
      </c>
      <c r="L17" s="35">
        <f t="shared" si="4"/>
        <v>15.81</v>
      </c>
      <c r="M17" s="35">
        <f t="shared" si="4"/>
        <v>16.13</v>
      </c>
      <c r="N17" s="35">
        <f t="shared" si="4"/>
        <v>16.45</v>
      </c>
      <c r="O17">
        <v>11.2</v>
      </c>
    </row>
    <row r="18" spans="1:15" ht="16.5" customHeight="1">
      <c r="A18" s="31"/>
      <c r="B18" s="36">
        <f>ROUND(B19/12,2)</f>
        <v>2000.27</v>
      </c>
      <c r="C18" s="36">
        <f t="shared" ref="C18" si="44">ROUND(C19/12,2)</f>
        <v>2080</v>
      </c>
      <c r="D18" s="36">
        <f t="shared" ref="D18" si="45">ROUND(D19/12,2)</f>
        <v>2163.1999999999998</v>
      </c>
      <c r="E18" s="36">
        <f t="shared" ref="E18" si="46">ROUND(E19/12,2)</f>
        <v>2249.87</v>
      </c>
      <c r="F18" s="36">
        <f t="shared" ref="F18" si="47">ROUND(F19/12,2)</f>
        <v>2340</v>
      </c>
      <c r="G18" s="36">
        <f t="shared" ref="G18" si="48">ROUND(G19/12,2)</f>
        <v>2411.0700000000002</v>
      </c>
      <c r="H18" s="36">
        <f t="shared" ref="H18" si="49">ROUND(H19/12,2)</f>
        <v>2483.87</v>
      </c>
      <c r="I18" s="36">
        <f t="shared" ref="I18" si="50">ROUND(I19/12,2)</f>
        <v>2558.4</v>
      </c>
      <c r="J18" s="36">
        <f t="shared" ref="J18" si="51">ROUND(J19/12,2)</f>
        <v>2634.67</v>
      </c>
      <c r="K18" s="36">
        <f t="shared" ref="K18" si="52">ROUND(K19/12,2)</f>
        <v>2686.67</v>
      </c>
      <c r="L18" s="36">
        <f t="shared" ref="L18" si="53">ROUND(L19/12,2)</f>
        <v>2740.4</v>
      </c>
      <c r="M18" s="36">
        <f t="shared" ref="M18" si="54">ROUND(M19/12,2)</f>
        <v>2795.87</v>
      </c>
      <c r="N18" s="36">
        <f t="shared" ref="N18" si="55">ROUND(N19/12,2)</f>
        <v>2851.33</v>
      </c>
      <c r="O18">
        <v>1941.33</v>
      </c>
    </row>
    <row r="19" spans="1:15" ht="16.5" customHeight="1">
      <c r="A19" s="32"/>
      <c r="B19" s="36">
        <f>ROUND(B17*2080,2)</f>
        <v>24003.200000000001</v>
      </c>
      <c r="C19" s="36">
        <f t="shared" ref="C19:N19" si="56">ROUND(C17*2080,2)</f>
        <v>24960</v>
      </c>
      <c r="D19" s="36">
        <f t="shared" si="56"/>
        <v>25958.400000000001</v>
      </c>
      <c r="E19" s="36">
        <f t="shared" si="56"/>
        <v>26998.400000000001</v>
      </c>
      <c r="F19" s="36">
        <f t="shared" si="56"/>
        <v>28080</v>
      </c>
      <c r="G19" s="36">
        <f t="shared" si="56"/>
        <v>28932.799999999999</v>
      </c>
      <c r="H19" s="36">
        <f t="shared" si="56"/>
        <v>29806.400000000001</v>
      </c>
      <c r="I19" s="36">
        <f t="shared" si="56"/>
        <v>30700.799999999999</v>
      </c>
      <c r="J19" s="36">
        <f t="shared" si="56"/>
        <v>31616</v>
      </c>
      <c r="K19" s="36">
        <f t="shared" si="56"/>
        <v>32240</v>
      </c>
      <c r="L19" s="36">
        <f t="shared" si="56"/>
        <v>32884.800000000003</v>
      </c>
      <c r="M19" s="36">
        <f t="shared" si="56"/>
        <v>33550.400000000001</v>
      </c>
      <c r="N19" s="36">
        <f t="shared" si="56"/>
        <v>34216</v>
      </c>
      <c r="O19">
        <v>23296</v>
      </c>
    </row>
    <row r="20" spans="1:15" ht="16.5" customHeight="1">
      <c r="A20" s="30">
        <v>106</v>
      </c>
      <c r="B20" s="35">
        <f>ROUND(O20*(1.03),2)</f>
        <v>12.1</v>
      </c>
      <c r="C20" s="35">
        <f t="shared" si="2"/>
        <v>12.58</v>
      </c>
      <c r="D20" s="35">
        <f t="shared" si="2"/>
        <v>13.08</v>
      </c>
      <c r="E20" s="35">
        <f t="shared" si="2"/>
        <v>13.6</v>
      </c>
      <c r="F20" s="35">
        <f t="shared" si="2"/>
        <v>14.14</v>
      </c>
      <c r="G20" s="35">
        <f t="shared" si="3"/>
        <v>14.56</v>
      </c>
      <c r="H20" s="35">
        <f t="shared" si="3"/>
        <v>15</v>
      </c>
      <c r="I20" s="35">
        <f t="shared" si="3"/>
        <v>15.45</v>
      </c>
      <c r="J20" s="35">
        <f t="shared" si="3"/>
        <v>15.91</v>
      </c>
      <c r="K20" s="35">
        <f t="shared" si="4"/>
        <v>16.23</v>
      </c>
      <c r="L20" s="35">
        <f t="shared" si="4"/>
        <v>16.55</v>
      </c>
      <c r="M20" s="35">
        <f t="shared" si="4"/>
        <v>16.88</v>
      </c>
      <c r="N20" s="35">
        <f t="shared" si="4"/>
        <v>17.22</v>
      </c>
      <c r="O20">
        <v>11.75</v>
      </c>
    </row>
    <row r="21" spans="1:15" ht="16.5" customHeight="1">
      <c r="A21" s="31"/>
      <c r="B21" s="36">
        <f>ROUND(B22/12,2)</f>
        <v>2097.33</v>
      </c>
      <c r="C21" s="36">
        <f t="shared" ref="C21" si="57">ROUND(C22/12,2)</f>
        <v>2180.5300000000002</v>
      </c>
      <c r="D21" s="36">
        <f t="shared" ref="D21" si="58">ROUND(D22/12,2)</f>
        <v>2267.1999999999998</v>
      </c>
      <c r="E21" s="36">
        <f t="shared" ref="E21" si="59">ROUND(E22/12,2)</f>
        <v>2357.33</v>
      </c>
      <c r="F21" s="36">
        <f t="shared" ref="F21" si="60">ROUND(F22/12,2)</f>
        <v>2450.9299999999998</v>
      </c>
      <c r="G21" s="36">
        <f t="shared" ref="G21" si="61">ROUND(G22/12,2)</f>
        <v>2523.73</v>
      </c>
      <c r="H21" s="36">
        <f t="shared" ref="H21" si="62">ROUND(H22/12,2)</f>
        <v>2600</v>
      </c>
      <c r="I21" s="36">
        <f t="shared" ref="I21" si="63">ROUND(I22/12,2)</f>
        <v>2678</v>
      </c>
      <c r="J21" s="36">
        <f t="shared" ref="J21" si="64">ROUND(J22/12,2)</f>
        <v>2757.73</v>
      </c>
      <c r="K21" s="36">
        <f t="shared" ref="K21" si="65">ROUND(K22/12,2)</f>
        <v>2813.2</v>
      </c>
      <c r="L21" s="36">
        <f t="shared" ref="L21" si="66">ROUND(L22/12,2)</f>
        <v>2868.67</v>
      </c>
      <c r="M21" s="36">
        <f t="shared" ref="M21" si="67">ROUND(M22/12,2)</f>
        <v>2925.87</v>
      </c>
      <c r="N21" s="36">
        <f t="shared" ref="N21" si="68">ROUND(N22/12,2)</f>
        <v>2984.8</v>
      </c>
      <c r="O21">
        <v>2036.67</v>
      </c>
    </row>
    <row r="22" spans="1:15" ht="16.5" customHeight="1">
      <c r="A22" s="32"/>
      <c r="B22" s="36">
        <f>ROUND(B20*2080,2)</f>
        <v>25168</v>
      </c>
      <c r="C22" s="36">
        <f t="shared" ref="C22:N22" si="69">ROUND(C20*2080,2)</f>
        <v>26166.400000000001</v>
      </c>
      <c r="D22" s="36">
        <f t="shared" si="69"/>
        <v>27206.400000000001</v>
      </c>
      <c r="E22" s="36">
        <f t="shared" si="69"/>
        <v>28288</v>
      </c>
      <c r="F22" s="36">
        <f t="shared" si="69"/>
        <v>29411.200000000001</v>
      </c>
      <c r="G22" s="36">
        <f t="shared" si="69"/>
        <v>30284.799999999999</v>
      </c>
      <c r="H22" s="36">
        <f t="shared" si="69"/>
        <v>31200</v>
      </c>
      <c r="I22" s="36">
        <f t="shared" si="69"/>
        <v>32136</v>
      </c>
      <c r="J22" s="36">
        <f t="shared" si="69"/>
        <v>33092.800000000003</v>
      </c>
      <c r="K22" s="36">
        <f t="shared" si="69"/>
        <v>33758.400000000001</v>
      </c>
      <c r="L22" s="36">
        <f t="shared" si="69"/>
        <v>34424</v>
      </c>
      <c r="M22" s="36">
        <f t="shared" si="69"/>
        <v>35110.400000000001</v>
      </c>
      <c r="N22" s="36">
        <f t="shared" si="69"/>
        <v>35817.599999999999</v>
      </c>
      <c r="O22">
        <v>24440</v>
      </c>
    </row>
    <row r="23" spans="1:15" ht="16.5" customHeight="1">
      <c r="A23" s="30">
        <v>107</v>
      </c>
      <c r="B23" s="35">
        <f>ROUND(O23*(1.03),2)</f>
        <v>12.7</v>
      </c>
      <c r="C23" s="35">
        <f t="shared" si="2"/>
        <v>13.21</v>
      </c>
      <c r="D23" s="35">
        <f t="shared" si="2"/>
        <v>13.74</v>
      </c>
      <c r="E23" s="35">
        <f t="shared" si="2"/>
        <v>14.29</v>
      </c>
      <c r="F23" s="35">
        <f t="shared" si="2"/>
        <v>14.86</v>
      </c>
      <c r="G23" s="35">
        <f t="shared" si="3"/>
        <v>15.31</v>
      </c>
      <c r="H23" s="35">
        <f t="shared" si="3"/>
        <v>15.77</v>
      </c>
      <c r="I23" s="35">
        <f t="shared" si="3"/>
        <v>16.239999999999998</v>
      </c>
      <c r="J23" s="35">
        <f t="shared" si="3"/>
        <v>16.73</v>
      </c>
      <c r="K23" s="35">
        <f t="shared" si="4"/>
        <v>17.059999999999999</v>
      </c>
      <c r="L23" s="35">
        <f t="shared" si="4"/>
        <v>17.399999999999999</v>
      </c>
      <c r="M23" s="35">
        <f t="shared" si="4"/>
        <v>17.75</v>
      </c>
      <c r="N23" s="35">
        <f t="shared" si="4"/>
        <v>18.11</v>
      </c>
      <c r="O23">
        <v>12.33</v>
      </c>
    </row>
    <row r="24" spans="1:15" ht="16.5" customHeight="1">
      <c r="A24" s="31"/>
      <c r="B24" s="36">
        <f>ROUND(B25/12,2)</f>
        <v>2201.33</v>
      </c>
      <c r="C24" s="36">
        <f t="shared" ref="C24" si="70">ROUND(C25/12,2)</f>
        <v>2289.73</v>
      </c>
      <c r="D24" s="36">
        <f t="shared" ref="D24" si="71">ROUND(D25/12,2)</f>
        <v>2381.6</v>
      </c>
      <c r="E24" s="36">
        <f t="shared" ref="E24" si="72">ROUND(E25/12,2)</f>
        <v>2476.9299999999998</v>
      </c>
      <c r="F24" s="36">
        <f t="shared" ref="F24" si="73">ROUND(F25/12,2)</f>
        <v>2575.73</v>
      </c>
      <c r="G24" s="36">
        <f t="shared" ref="G24" si="74">ROUND(G25/12,2)</f>
        <v>2653.73</v>
      </c>
      <c r="H24" s="36">
        <f t="shared" ref="H24" si="75">ROUND(H25/12,2)</f>
        <v>2733.47</v>
      </c>
      <c r="I24" s="36">
        <f t="shared" ref="I24" si="76">ROUND(I25/12,2)</f>
        <v>2814.93</v>
      </c>
      <c r="J24" s="36">
        <f t="shared" ref="J24" si="77">ROUND(J25/12,2)</f>
        <v>2899.87</v>
      </c>
      <c r="K24" s="36">
        <f t="shared" ref="K24" si="78">ROUND(K25/12,2)</f>
        <v>2957.07</v>
      </c>
      <c r="L24" s="36">
        <f t="shared" ref="L24" si="79">ROUND(L25/12,2)</f>
        <v>3016</v>
      </c>
      <c r="M24" s="36">
        <f t="shared" ref="M24" si="80">ROUND(M25/12,2)</f>
        <v>3076.67</v>
      </c>
      <c r="N24" s="36">
        <f t="shared" ref="N24" si="81">ROUND(N25/12,2)</f>
        <v>3139.07</v>
      </c>
      <c r="O24">
        <v>2137.1999999999998</v>
      </c>
    </row>
    <row r="25" spans="1:15" ht="16.5" customHeight="1">
      <c r="A25" s="32"/>
      <c r="B25" s="36">
        <f>ROUND(B23*2080,2)</f>
        <v>26416</v>
      </c>
      <c r="C25" s="36">
        <f t="shared" ref="C25:N25" si="82">ROUND(C23*2080,2)</f>
        <v>27476.799999999999</v>
      </c>
      <c r="D25" s="36">
        <f t="shared" si="82"/>
        <v>28579.200000000001</v>
      </c>
      <c r="E25" s="36">
        <f t="shared" si="82"/>
        <v>29723.200000000001</v>
      </c>
      <c r="F25" s="36">
        <f t="shared" si="82"/>
        <v>30908.799999999999</v>
      </c>
      <c r="G25" s="36">
        <f t="shared" si="82"/>
        <v>31844.799999999999</v>
      </c>
      <c r="H25" s="36">
        <f t="shared" si="82"/>
        <v>32801.599999999999</v>
      </c>
      <c r="I25" s="36">
        <f t="shared" si="82"/>
        <v>33779.199999999997</v>
      </c>
      <c r="J25" s="36">
        <f t="shared" si="82"/>
        <v>34798.400000000001</v>
      </c>
      <c r="K25" s="36">
        <f t="shared" si="82"/>
        <v>35484.800000000003</v>
      </c>
      <c r="L25" s="36">
        <f t="shared" si="82"/>
        <v>36192</v>
      </c>
      <c r="M25" s="36">
        <f t="shared" si="82"/>
        <v>36920</v>
      </c>
      <c r="N25" s="36">
        <f t="shared" si="82"/>
        <v>37668.800000000003</v>
      </c>
      <c r="O25">
        <v>25646.400000000001</v>
      </c>
    </row>
    <row r="26" spans="1:15" ht="16.5" customHeight="1">
      <c r="A26" s="30">
        <v>108</v>
      </c>
      <c r="B26" s="35">
        <f>ROUND(O26*(1.03),2)</f>
        <v>13.33</v>
      </c>
      <c r="C26" s="35">
        <f t="shared" si="2"/>
        <v>13.86</v>
      </c>
      <c r="D26" s="35">
        <f t="shared" si="2"/>
        <v>14.41</v>
      </c>
      <c r="E26" s="35">
        <f t="shared" si="2"/>
        <v>14.99</v>
      </c>
      <c r="F26" s="35">
        <f t="shared" si="2"/>
        <v>15.59</v>
      </c>
      <c r="G26" s="35">
        <f t="shared" si="3"/>
        <v>16.059999999999999</v>
      </c>
      <c r="H26" s="35">
        <f t="shared" si="3"/>
        <v>16.54</v>
      </c>
      <c r="I26" s="35">
        <f t="shared" si="3"/>
        <v>17.04</v>
      </c>
      <c r="J26" s="35">
        <f t="shared" si="3"/>
        <v>17.55</v>
      </c>
      <c r="K26" s="35">
        <f t="shared" si="4"/>
        <v>17.899999999999999</v>
      </c>
      <c r="L26" s="35">
        <f t="shared" si="4"/>
        <v>18.260000000000002</v>
      </c>
      <c r="M26" s="35">
        <f t="shared" si="4"/>
        <v>18.63</v>
      </c>
      <c r="N26" s="35">
        <f t="shared" si="4"/>
        <v>19</v>
      </c>
      <c r="O26">
        <v>12.94</v>
      </c>
    </row>
    <row r="27" spans="1:15" ht="16.5" customHeight="1">
      <c r="A27" s="31"/>
      <c r="B27" s="36">
        <f>ROUND(B28/12,2)</f>
        <v>2310.5300000000002</v>
      </c>
      <c r="C27" s="36">
        <f t="shared" ref="C27" si="83">ROUND(C28/12,2)</f>
        <v>2402.4</v>
      </c>
      <c r="D27" s="36">
        <f t="shared" ref="D27" si="84">ROUND(D28/12,2)</f>
        <v>2497.73</v>
      </c>
      <c r="E27" s="36">
        <f t="shared" ref="E27" si="85">ROUND(E28/12,2)</f>
        <v>2598.27</v>
      </c>
      <c r="F27" s="36">
        <f t="shared" ref="F27" si="86">ROUND(F28/12,2)</f>
        <v>2702.27</v>
      </c>
      <c r="G27" s="36">
        <f t="shared" ref="G27" si="87">ROUND(G28/12,2)</f>
        <v>2783.73</v>
      </c>
      <c r="H27" s="36">
        <f t="shared" ref="H27" si="88">ROUND(H28/12,2)</f>
        <v>2866.93</v>
      </c>
      <c r="I27" s="36">
        <f t="shared" ref="I27" si="89">ROUND(I28/12,2)</f>
        <v>2953.6</v>
      </c>
      <c r="J27" s="36">
        <f t="shared" ref="J27" si="90">ROUND(J28/12,2)</f>
        <v>3042</v>
      </c>
      <c r="K27" s="36">
        <f t="shared" ref="K27" si="91">ROUND(K28/12,2)</f>
        <v>3102.67</v>
      </c>
      <c r="L27" s="36">
        <f t="shared" ref="L27" si="92">ROUND(L28/12,2)</f>
        <v>3165.07</v>
      </c>
      <c r="M27" s="36">
        <f t="shared" ref="M27" si="93">ROUND(M28/12,2)</f>
        <v>3229.2</v>
      </c>
      <c r="N27" s="36">
        <f t="shared" ref="N27" si="94">ROUND(N28/12,2)</f>
        <v>3293.33</v>
      </c>
      <c r="O27">
        <v>2242.9299999999998</v>
      </c>
    </row>
    <row r="28" spans="1:15" ht="16.5" customHeight="1">
      <c r="A28" s="32"/>
      <c r="B28" s="36">
        <f>ROUND(B26*2080,2)</f>
        <v>27726.400000000001</v>
      </c>
      <c r="C28" s="36">
        <f t="shared" ref="C28:N28" si="95">ROUND(C26*2080,2)</f>
        <v>28828.799999999999</v>
      </c>
      <c r="D28" s="36">
        <f t="shared" si="95"/>
        <v>29972.799999999999</v>
      </c>
      <c r="E28" s="36">
        <f t="shared" si="95"/>
        <v>31179.200000000001</v>
      </c>
      <c r="F28" s="36">
        <f t="shared" si="95"/>
        <v>32427.200000000001</v>
      </c>
      <c r="G28" s="36">
        <f t="shared" si="95"/>
        <v>33404.800000000003</v>
      </c>
      <c r="H28" s="36">
        <f t="shared" si="95"/>
        <v>34403.199999999997</v>
      </c>
      <c r="I28" s="36">
        <f t="shared" si="95"/>
        <v>35443.199999999997</v>
      </c>
      <c r="J28" s="36">
        <f t="shared" si="95"/>
        <v>36504</v>
      </c>
      <c r="K28" s="36">
        <f t="shared" si="95"/>
        <v>37232</v>
      </c>
      <c r="L28" s="36">
        <f t="shared" si="95"/>
        <v>37980.800000000003</v>
      </c>
      <c r="M28" s="36">
        <f t="shared" si="95"/>
        <v>38750.400000000001</v>
      </c>
      <c r="N28" s="36">
        <f t="shared" si="95"/>
        <v>39520</v>
      </c>
      <c r="O28">
        <v>26915.200000000001</v>
      </c>
    </row>
    <row r="29" spans="1:15" ht="16.5" customHeight="1">
      <c r="A29" s="30">
        <v>109</v>
      </c>
      <c r="B29" s="35">
        <f>ROUND(O29*(1.03),2)</f>
        <v>14</v>
      </c>
      <c r="C29" s="35">
        <f t="shared" si="2"/>
        <v>14.56</v>
      </c>
      <c r="D29" s="35">
        <f t="shared" si="2"/>
        <v>15.14</v>
      </c>
      <c r="E29" s="35">
        <f t="shared" si="2"/>
        <v>15.75</v>
      </c>
      <c r="F29" s="35">
        <f t="shared" si="2"/>
        <v>16.38</v>
      </c>
      <c r="G29" s="35">
        <f t="shared" si="3"/>
        <v>16.87</v>
      </c>
      <c r="H29" s="35">
        <f t="shared" si="3"/>
        <v>17.38</v>
      </c>
      <c r="I29" s="35">
        <f t="shared" si="3"/>
        <v>17.899999999999999</v>
      </c>
      <c r="J29" s="35">
        <f t="shared" si="3"/>
        <v>18.440000000000001</v>
      </c>
      <c r="K29" s="35">
        <f t="shared" si="4"/>
        <v>18.809999999999999</v>
      </c>
      <c r="L29" s="35">
        <f t="shared" si="4"/>
        <v>19.190000000000001</v>
      </c>
      <c r="M29" s="35">
        <f t="shared" si="4"/>
        <v>19.57</v>
      </c>
      <c r="N29" s="35">
        <f t="shared" si="4"/>
        <v>19.96</v>
      </c>
      <c r="O29">
        <v>13.59</v>
      </c>
    </row>
    <row r="30" spans="1:15" ht="16.5" customHeight="1">
      <c r="A30" s="31"/>
      <c r="B30" s="36">
        <f>ROUND(B31/12,2)</f>
        <v>2426.67</v>
      </c>
      <c r="C30" s="36">
        <f t="shared" ref="C30" si="96">ROUND(C31/12,2)</f>
        <v>2523.73</v>
      </c>
      <c r="D30" s="36">
        <f t="shared" ref="D30" si="97">ROUND(D31/12,2)</f>
        <v>2624.27</v>
      </c>
      <c r="E30" s="36">
        <f t="shared" ref="E30" si="98">ROUND(E31/12,2)</f>
        <v>2730</v>
      </c>
      <c r="F30" s="36">
        <f t="shared" ref="F30" si="99">ROUND(F31/12,2)</f>
        <v>2839.2</v>
      </c>
      <c r="G30" s="36">
        <f t="shared" ref="G30" si="100">ROUND(G31/12,2)</f>
        <v>2924.13</v>
      </c>
      <c r="H30" s="36">
        <f t="shared" ref="H30" si="101">ROUND(H31/12,2)</f>
        <v>3012.53</v>
      </c>
      <c r="I30" s="36">
        <f t="shared" ref="I30" si="102">ROUND(I31/12,2)</f>
        <v>3102.67</v>
      </c>
      <c r="J30" s="36">
        <f t="shared" ref="J30" si="103">ROUND(J31/12,2)</f>
        <v>3196.27</v>
      </c>
      <c r="K30" s="36">
        <f t="shared" ref="K30" si="104">ROUND(K31/12,2)</f>
        <v>3260.4</v>
      </c>
      <c r="L30" s="36">
        <f t="shared" ref="L30" si="105">ROUND(L31/12,2)</f>
        <v>3326.27</v>
      </c>
      <c r="M30" s="36">
        <f t="shared" ref="M30" si="106">ROUND(M31/12,2)</f>
        <v>3392.13</v>
      </c>
      <c r="N30" s="36">
        <f t="shared" ref="N30" si="107">ROUND(N31/12,2)</f>
        <v>3459.73</v>
      </c>
      <c r="O30">
        <v>2355.6</v>
      </c>
    </row>
    <row r="31" spans="1:15" ht="16.5" customHeight="1">
      <c r="A31" s="32"/>
      <c r="B31" s="36">
        <f>ROUND(B29*2080,2)</f>
        <v>29120</v>
      </c>
      <c r="C31" s="36">
        <f t="shared" ref="C31:N31" si="108">ROUND(C29*2080,2)</f>
        <v>30284.799999999999</v>
      </c>
      <c r="D31" s="36">
        <f t="shared" si="108"/>
        <v>31491.200000000001</v>
      </c>
      <c r="E31" s="36">
        <f t="shared" si="108"/>
        <v>32760</v>
      </c>
      <c r="F31" s="36">
        <f t="shared" si="108"/>
        <v>34070.400000000001</v>
      </c>
      <c r="G31" s="36">
        <f t="shared" si="108"/>
        <v>35089.599999999999</v>
      </c>
      <c r="H31" s="36">
        <f t="shared" si="108"/>
        <v>36150.400000000001</v>
      </c>
      <c r="I31" s="36">
        <f t="shared" si="108"/>
        <v>37232</v>
      </c>
      <c r="J31" s="36">
        <f t="shared" si="108"/>
        <v>38355.199999999997</v>
      </c>
      <c r="K31" s="36">
        <f t="shared" si="108"/>
        <v>39124.800000000003</v>
      </c>
      <c r="L31" s="36">
        <f t="shared" si="108"/>
        <v>39915.199999999997</v>
      </c>
      <c r="M31" s="36">
        <f t="shared" si="108"/>
        <v>40705.599999999999</v>
      </c>
      <c r="N31" s="36">
        <f t="shared" si="108"/>
        <v>41516.800000000003</v>
      </c>
      <c r="O31">
        <v>28267.200000000001</v>
      </c>
    </row>
    <row r="32" spans="1:15" ht="16.5" customHeight="1">
      <c r="A32" s="30">
        <v>110</v>
      </c>
      <c r="B32" s="35">
        <f>ROUND(O32*(1.03),2)</f>
        <v>14.71</v>
      </c>
      <c r="C32" s="35">
        <f t="shared" si="2"/>
        <v>15.3</v>
      </c>
      <c r="D32" s="35">
        <f t="shared" si="2"/>
        <v>15.91</v>
      </c>
      <c r="E32" s="35">
        <f t="shared" si="2"/>
        <v>16.55</v>
      </c>
      <c r="F32" s="35">
        <f t="shared" si="2"/>
        <v>17.21</v>
      </c>
      <c r="G32" s="35">
        <f t="shared" si="3"/>
        <v>17.73</v>
      </c>
      <c r="H32" s="35">
        <f t="shared" si="3"/>
        <v>18.260000000000002</v>
      </c>
      <c r="I32" s="35">
        <f t="shared" si="3"/>
        <v>18.809999999999999</v>
      </c>
      <c r="J32" s="35">
        <f t="shared" si="3"/>
        <v>19.37</v>
      </c>
      <c r="K32" s="35">
        <f t="shared" si="4"/>
        <v>19.760000000000002</v>
      </c>
      <c r="L32" s="35">
        <f t="shared" si="4"/>
        <v>20.16</v>
      </c>
      <c r="M32" s="35">
        <f t="shared" si="4"/>
        <v>20.56</v>
      </c>
      <c r="N32" s="35">
        <f t="shared" si="4"/>
        <v>20.97</v>
      </c>
      <c r="O32">
        <v>14.28</v>
      </c>
    </row>
    <row r="33" spans="1:15" ht="16.5" customHeight="1">
      <c r="A33" s="31"/>
      <c r="B33" s="36">
        <f>ROUND(B34/12,2)</f>
        <v>2549.73</v>
      </c>
      <c r="C33" s="36">
        <f t="shared" ref="C33" si="109">ROUND(C34/12,2)</f>
        <v>2652</v>
      </c>
      <c r="D33" s="36">
        <f t="shared" ref="D33" si="110">ROUND(D34/12,2)</f>
        <v>2757.73</v>
      </c>
      <c r="E33" s="36">
        <f t="shared" ref="E33" si="111">ROUND(E34/12,2)</f>
        <v>2868.67</v>
      </c>
      <c r="F33" s="36">
        <f t="shared" ref="F33" si="112">ROUND(F34/12,2)</f>
        <v>2983.07</v>
      </c>
      <c r="G33" s="36">
        <f t="shared" ref="G33" si="113">ROUND(G34/12,2)</f>
        <v>3073.2</v>
      </c>
      <c r="H33" s="36">
        <f t="shared" ref="H33" si="114">ROUND(H34/12,2)</f>
        <v>3165.07</v>
      </c>
      <c r="I33" s="36">
        <f t="shared" ref="I33" si="115">ROUND(I34/12,2)</f>
        <v>3260.4</v>
      </c>
      <c r="J33" s="36">
        <f t="shared" ref="J33" si="116">ROUND(J34/12,2)</f>
        <v>3357.47</v>
      </c>
      <c r="K33" s="36">
        <f t="shared" ref="K33" si="117">ROUND(K34/12,2)</f>
        <v>3425.07</v>
      </c>
      <c r="L33" s="36">
        <f t="shared" ref="L33" si="118">ROUND(L34/12,2)</f>
        <v>3494.4</v>
      </c>
      <c r="M33" s="36">
        <f t="shared" ref="M33" si="119">ROUND(M34/12,2)</f>
        <v>3563.73</v>
      </c>
      <c r="N33" s="36">
        <f t="shared" ref="N33" si="120">ROUND(N34/12,2)</f>
        <v>3634.8</v>
      </c>
      <c r="O33">
        <v>2475.1999999999998</v>
      </c>
    </row>
    <row r="34" spans="1:15" ht="16.5" customHeight="1">
      <c r="A34" s="32"/>
      <c r="B34" s="36">
        <f>ROUND(B32*2080,2)</f>
        <v>30596.799999999999</v>
      </c>
      <c r="C34" s="36">
        <f t="shared" ref="C34:N34" si="121">ROUND(C32*2080,2)</f>
        <v>31824</v>
      </c>
      <c r="D34" s="36">
        <f t="shared" si="121"/>
        <v>33092.800000000003</v>
      </c>
      <c r="E34" s="36">
        <f t="shared" si="121"/>
        <v>34424</v>
      </c>
      <c r="F34" s="36">
        <f t="shared" si="121"/>
        <v>35796.800000000003</v>
      </c>
      <c r="G34" s="36">
        <f t="shared" si="121"/>
        <v>36878.400000000001</v>
      </c>
      <c r="H34" s="36">
        <f t="shared" si="121"/>
        <v>37980.800000000003</v>
      </c>
      <c r="I34" s="36">
        <f t="shared" si="121"/>
        <v>39124.800000000003</v>
      </c>
      <c r="J34" s="36">
        <f t="shared" si="121"/>
        <v>40289.599999999999</v>
      </c>
      <c r="K34" s="36">
        <f t="shared" si="121"/>
        <v>41100.800000000003</v>
      </c>
      <c r="L34" s="36">
        <f t="shared" si="121"/>
        <v>41932.800000000003</v>
      </c>
      <c r="M34" s="36">
        <f t="shared" si="121"/>
        <v>42764.800000000003</v>
      </c>
      <c r="N34" s="36">
        <f t="shared" si="121"/>
        <v>43617.599999999999</v>
      </c>
      <c r="O34">
        <v>29702.400000000001</v>
      </c>
    </row>
    <row r="35" spans="1:15" ht="16.5" customHeight="1">
      <c r="A35" s="30">
        <v>111</v>
      </c>
      <c r="B35" s="35">
        <f>ROUND(O35*(1.03),2)</f>
        <v>15.45</v>
      </c>
      <c r="C35" s="35">
        <f t="shared" si="2"/>
        <v>16.07</v>
      </c>
      <c r="D35" s="35">
        <f t="shared" si="2"/>
        <v>16.71</v>
      </c>
      <c r="E35" s="35">
        <f t="shared" si="2"/>
        <v>17.38</v>
      </c>
      <c r="F35" s="35">
        <f t="shared" si="2"/>
        <v>18.079999999999998</v>
      </c>
      <c r="G35" s="35">
        <f t="shared" si="3"/>
        <v>18.62</v>
      </c>
      <c r="H35" s="35">
        <f t="shared" si="3"/>
        <v>19.18</v>
      </c>
      <c r="I35" s="35">
        <f t="shared" si="3"/>
        <v>19.760000000000002</v>
      </c>
      <c r="J35" s="35">
        <f t="shared" si="3"/>
        <v>20.350000000000001</v>
      </c>
      <c r="K35" s="35">
        <f t="shared" si="4"/>
        <v>20.76</v>
      </c>
      <c r="L35" s="35">
        <f t="shared" si="4"/>
        <v>21.18</v>
      </c>
      <c r="M35" s="35">
        <f t="shared" si="4"/>
        <v>21.6</v>
      </c>
      <c r="N35" s="35">
        <f t="shared" si="4"/>
        <v>22.03</v>
      </c>
      <c r="O35">
        <v>15</v>
      </c>
    </row>
    <row r="36" spans="1:15" ht="16.5" customHeight="1">
      <c r="A36" s="31"/>
      <c r="B36" s="36">
        <f>ROUND(B37/12,2)</f>
        <v>2678</v>
      </c>
      <c r="C36" s="36">
        <f t="shared" ref="C36" si="122">ROUND(C37/12,2)</f>
        <v>2785.47</v>
      </c>
      <c r="D36" s="36">
        <f t="shared" ref="D36" si="123">ROUND(D37/12,2)</f>
        <v>2896.4</v>
      </c>
      <c r="E36" s="36">
        <f t="shared" ref="E36" si="124">ROUND(E37/12,2)</f>
        <v>3012.53</v>
      </c>
      <c r="F36" s="36">
        <f t="shared" ref="F36" si="125">ROUND(F37/12,2)</f>
        <v>3133.87</v>
      </c>
      <c r="G36" s="36">
        <f t="shared" ref="G36" si="126">ROUND(G37/12,2)</f>
        <v>3227.47</v>
      </c>
      <c r="H36" s="36">
        <f t="shared" ref="H36" si="127">ROUND(H37/12,2)</f>
        <v>3324.53</v>
      </c>
      <c r="I36" s="36">
        <f t="shared" ref="I36" si="128">ROUND(I37/12,2)</f>
        <v>3425.07</v>
      </c>
      <c r="J36" s="36">
        <f t="shared" ref="J36" si="129">ROUND(J37/12,2)</f>
        <v>3527.33</v>
      </c>
      <c r="K36" s="36">
        <f t="shared" ref="K36" si="130">ROUND(K37/12,2)</f>
        <v>3598.4</v>
      </c>
      <c r="L36" s="36">
        <f t="shared" ref="L36" si="131">ROUND(L37/12,2)</f>
        <v>3671.2</v>
      </c>
      <c r="M36" s="36">
        <f t="shared" ref="M36" si="132">ROUND(M37/12,2)</f>
        <v>3744</v>
      </c>
      <c r="N36" s="36">
        <f t="shared" ref="N36" si="133">ROUND(N37/12,2)</f>
        <v>3818.53</v>
      </c>
      <c r="O36">
        <v>2600</v>
      </c>
    </row>
    <row r="37" spans="1:15" ht="16.5" customHeight="1">
      <c r="A37" s="32"/>
      <c r="B37" s="36">
        <f>ROUND(B35*2080,2)</f>
        <v>32136</v>
      </c>
      <c r="C37" s="36">
        <f t="shared" ref="C37:N37" si="134">ROUND(C35*2080,2)</f>
        <v>33425.599999999999</v>
      </c>
      <c r="D37" s="36">
        <f t="shared" si="134"/>
        <v>34756.800000000003</v>
      </c>
      <c r="E37" s="36">
        <f t="shared" si="134"/>
        <v>36150.400000000001</v>
      </c>
      <c r="F37" s="36">
        <f t="shared" si="134"/>
        <v>37606.400000000001</v>
      </c>
      <c r="G37" s="36">
        <f t="shared" si="134"/>
        <v>38729.599999999999</v>
      </c>
      <c r="H37" s="36">
        <f t="shared" si="134"/>
        <v>39894.400000000001</v>
      </c>
      <c r="I37" s="36">
        <f t="shared" si="134"/>
        <v>41100.800000000003</v>
      </c>
      <c r="J37" s="36">
        <f t="shared" si="134"/>
        <v>42328</v>
      </c>
      <c r="K37" s="36">
        <f t="shared" si="134"/>
        <v>43180.800000000003</v>
      </c>
      <c r="L37" s="36">
        <f t="shared" si="134"/>
        <v>44054.400000000001</v>
      </c>
      <c r="M37" s="36">
        <f t="shared" si="134"/>
        <v>44928</v>
      </c>
      <c r="N37" s="36">
        <f t="shared" si="134"/>
        <v>45822.400000000001</v>
      </c>
      <c r="O37">
        <v>31200</v>
      </c>
    </row>
    <row r="38" spans="1:15" ht="16.5" customHeight="1">
      <c r="A38" s="30">
        <v>112</v>
      </c>
      <c r="B38" s="35">
        <f>ROUND(O38*(1.03),2)</f>
        <v>16.23</v>
      </c>
      <c r="C38" s="35">
        <f t="shared" si="2"/>
        <v>16.88</v>
      </c>
      <c r="D38" s="35">
        <f t="shared" si="2"/>
        <v>17.559999999999999</v>
      </c>
      <c r="E38" s="35">
        <f t="shared" si="2"/>
        <v>18.260000000000002</v>
      </c>
      <c r="F38" s="35">
        <f t="shared" si="2"/>
        <v>18.989999999999998</v>
      </c>
      <c r="G38" s="35">
        <f t="shared" si="3"/>
        <v>19.559999999999999</v>
      </c>
      <c r="H38" s="35">
        <f t="shared" si="3"/>
        <v>20.149999999999999</v>
      </c>
      <c r="I38" s="35">
        <f t="shared" si="3"/>
        <v>20.75</v>
      </c>
      <c r="J38" s="35">
        <f t="shared" si="3"/>
        <v>21.37</v>
      </c>
      <c r="K38" s="35">
        <f t="shared" si="4"/>
        <v>21.8</v>
      </c>
      <c r="L38" s="35">
        <f t="shared" si="4"/>
        <v>22.24</v>
      </c>
      <c r="M38" s="35">
        <f t="shared" si="4"/>
        <v>22.68</v>
      </c>
      <c r="N38" s="35">
        <f t="shared" si="4"/>
        <v>23.13</v>
      </c>
      <c r="O38">
        <v>15.76</v>
      </c>
    </row>
    <row r="39" spans="1:15" ht="16.5" customHeight="1">
      <c r="A39" s="31"/>
      <c r="B39" s="36">
        <f>ROUND(B40/12,2)</f>
        <v>2813.2</v>
      </c>
      <c r="C39" s="36">
        <f t="shared" ref="C39" si="135">ROUND(C40/12,2)</f>
        <v>2925.87</v>
      </c>
      <c r="D39" s="36">
        <f t="shared" ref="D39" si="136">ROUND(D40/12,2)</f>
        <v>3043.73</v>
      </c>
      <c r="E39" s="36">
        <f t="shared" ref="E39" si="137">ROUND(E40/12,2)</f>
        <v>3165.07</v>
      </c>
      <c r="F39" s="36">
        <f t="shared" ref="F39" si="138">ROUND(F40/12,2)</f>
        <v>3291.6</v>
      </c>
      <c r="G39" s="36">
        <f t="shared" ref="G39" si="139">ROUND(G40/12,2)</f>
        <v>3390.4</v>
      </c>
      <c r="H39" s="36">
        <f t="shared" ref="H39" si="140">ROUND(H40/12,2)</f>
        <v>3492.67</v>
      </c>
      <c r="I39" s="36">
        <f t="shared" ref="I39" si="141">ROUND(I40/12,2)</f>
        <v>3596.67</v>
      </c>
      <c r="J39" s="36">
        <f t="shared" ref="J39" si="142">ROUND(J40/12,2)</f>
        <v>3704.13</v>
      </c>
      <c r="K39" s="36">
        <f t="shared" ref="K39" si="143">ROUND(K40/12,2)</f>
        <v>3778.67</v>
      </c>
      <c r="L39" s="36">
        <f t="shared" ref="L39" si="144">ROUND(L40/12,2)</f>
        <v>3854.93</v>
      </c>
      <c r="M39" s="36">
        <f t="shared" ref="M39" si="145">ROUND(M40/12,2)</f>
        <v>3931.2</v>
      </c>
      <c r="N39" s="36">
        <f t="shared" ref="N39" si="146">ROUND(N40/12,2)</f>
        <v>4009.2</v>
      </c>
      <c r="O39">
        <v>2731.73</v>
      </c>
    </row>
    <row r="40" spans="1:15" ht="16.5" customHeight="1">
      <c r="A40" s="32"/>
      <c r="B40" s="36">
        <f>ROUND(B38*2080,2)</f>
        <v>33758.400000000001</v>
      </c>
      <c r="C40" s="36">
        <f t="shared" ref="C40:N40" si="147">ROUND(C38*2080,2)</f>
        <v>35110.400000000001</v>
      </c>
      <c r="D40" s="36">
        <f t="shared" si="147"/>
        <v>36524.800000000003</v>
      </c>
      <c r="E40" s="36">
        <f t="shared" si="147"/>
        <v>37980.800000000003</v>
      </c>
      <c r="F40" s="36">
        <f t="shared" si="147"/>
        <v>39499.199999999997</v>
      </c>
      <c r="G40" s="36">
        <f t="shared" si="147"/>
        <v>40684.800000000003</v>
      </c>
      <c r="H40" s="36">
        <f t="shared" si="147"/>
        <v>41912</v>
      </c>
      <c r="I40" s="36">
        <f t="shared" si="147"/>
        <v>43160</v>
      </c>
      <c r="J40" s="36">
        <f t="shared" si="147"/>
        <v>44449.599999999999</v>
      </c>
      <c r="K40" s="36">
        <f t="shared" si="147"/>
        <v>45344</v>
      </c>
      <c r="L40" s="36">
        <f t="shared" si="147"/>
        <v>46259.199999999997</v>
      </c>
      <c r="M40" s="36">
        <f t="shared" si="147"/>
        <v>47174.400000000001</v>
      </c>
      <c r="N40" s="36">
        <f t="shared" si="147"/>
        <v>48110.400000000001</v>
      </c>
      <c r="O40">
        <v>32780.800000000003</v>
      </c>
    </row>
    <row r="41" spans="1:15" ht="16.5" customHeight="1">
      <c r="A41" s="30">
        <v>113</v>
      </c>
      <c r="B41" s="35">
        <f>ROUND(O41*(1.03),2)</f>
        <v>17.059999999999999</v>
      </c>
      <c r="C41" s="35">
        <f t="shared" si="2"/>
        <v>17.739999999999998</v>
      </c>
      <c r="D41" s="35">
        <f t="shared" si="2"/>
        <v>18.45</v>
      </c>
      <c r="E41" s="35">
        <f t="shared" si="2"/>
        <v>19.190000000000001</v>
      </c>
      <c r="F41" s="35">
        <f t="shared" si="2"/>
        <v>19.96</v>
      </c>
      <c r="G41" s="35">
        <f t="shared" si="3"/>
        <v>20.56</v>
      </c>
      <c r="H41" s="35">
        <f t="shared" si="3"/>
        <v>21.18</v>
      </c>
      <c r="I41" s="35">
        <f t="shared" si="3"/>
        <v>21.82</v>
      </c>
      <c r="J41" s="35">
        <f t="shared" si="3"/>
        <v>22.47</v>
      </c>
      <c r="K41" s="35">
        <f t="shared" si="4"/>
        <v>22.92</v>
      </c>
      <c r="L41" s="35">
        <f t="shared" si="4"/>
        <v>23.38</v>
      </c>
      <c r="M41" s="35">
        <f t="shared" si="4"/>
        <v>23.85</v>
      </c>
      <c r="N41" s="35">
        <f t="shared" si="4"/>
        <v>24.33</v>
      </c>
      <c r="O41">
        <v>16.559999999999999</v>
      </c>
    </row>
    <row r="42" spans="1:15" ht="16.5" customHeight="1">
      <c r="A42" s="31"/>
      <c r="B42" s="36">
        <f>ROUND(B43/12,2)</f>
        <v>2957.07</v>
      </c>
      <c r="C42" s="36">
        <f t="shared" ref="C42" si="148">ROUND(C43/12,2)</f>
        <v>3074.93</v>
      </c>
      <c r="D42" s="36">
        <f t="shared" ref="D42" si="149">ROUND(D43/12,2)</f>
        <v>3198</v>
      </c>
      <c r="E42" s="36">
        <f t="shared" ref="E42" si="150">ROUND(E43/12,2)</f>
        <v>3326.27</v>
      </c>
      <c r="F42" s="36">
        <f t="shared" ref="F42" si="151">ROUND(F43/12,2)</f>
        <v>3459.73</v>
      </c>
      <c r="G42" s="36">
        <f t="shared" ref="G42" si="152">ROUND(G43/12,2)</f>
        <v>3563.73</v>
      </c>
      <c r="H42" s="36">
        <f t="shared" ref="H42" si="153">ROUND(H43/12,2)</f>
        <v>3671.2</v>
      </c>
      <c r="I42" s="36">
        <f t="shared" ref="I42" si="154">ROUND(I43/12,2)</f>
        <v>3782.13</v>
      </c>
      <c r="J42" s="36">
        <f t="shared" ref="J42" si="155">ROUND(J43/12,2)</f>
        <v>3894.8</v>
      </c>
      <c r="K42" s="36">
        <f t="shared" ref="K42" si="156">ROUND(K43/12,2)</f>
        <v>3972.8</v>
      </c>
      <c r="L42" s="36">
        <f t="shared" ref="L42" si="157">ROUND(L43/12,2)</f>
        <v>4052.53</v>
      </c>
      <c r="M42" s="36">
        <f t="shared" ref="M42" si="158">ROUND(M43/12,2)</f>
        <v>4134</v>
      </c>
      <c r="N42" s="36">
        <f t="shared" ref="N42" si="159">ROUND(N43/12,2)</f>
        <v>4217.2</v>
      </c>
      <c r="O42">
        <v>2870.4</v>
      </c>
    </row>
    <row r="43" spans="1:15" ht="16.5" customHeight="1">
      <c r="A43" s="32"/>
      <c r="B43" s="36">
        <f>ROUND(B41*2080,2)</f>
        <v>35484.800000000003</v>
      </c>
      <c r="C43" s="36">
        <f t="shared" ref="C43:N43" si="160">ROUND(C41*2080,2)</f>
        <v>36899.199999999997</v>
      </c>
      <c r="D43" s="36">
        <f t="shared" si="160"/>
        <v>38376</v>
      </c>
      <c r="E43" s="36">
        <f t="shared" si="160"/>
        <v>39915.199999999997</v>
      </c>
      <c r="F43" s="36">
        <f t="shared" si="160"/>
        <v>41516.800000000003</v>
      </c>
      <c r="G43" s="36">
        <f t="shared" si="160"/>
        <v>42764.800000000003</v>
      </c>
      <c r="H43" s="36">
        <f t="shared" si="160"/>
        <v>44054.400000000001</v>
      </c>
      <c r="I43" s="36">
        <f t="shared" si="160"/>
        <v>45385.599999999999</v>
      </c>
      <c r="J43" s="36">
        <f t="shared" si="160"/>
        <v>46737.599999999999</v>
      </c>
      <c r="K43" s="36">
        <f t="shared" si="160"/>
        <v>47673.599999999999</v>
      </c>
      <c r="L43" s="36">
        <f t="shared" si="160"/>
        <v>48630.400000000001</v>
      </c>
      <c r="M43" s="36">
        <f t="shared" si="160"/>
        <v>49608</v>
      </c>
      <c r="N43" s="36">
        <f t="shared" si="160"/>
        <v>50606.400000000001</v>
      </c>
      <c r="O43">
        <v>34444.800000000003</v>
      </c>
    </row>
    <row r="44" spans="1:15" ht="16.5" customHeight="1">
      <c r="A44" s="30">
        <v>114</v>
      </c>
      <c r="B44" s="35">
        <f>ROUND(O44*(1.03),2)</f>
        <v>17.93</v>
      </c>
      <c r="C44" s="35">
        <f t="shared" si="2"/>
        <v>18.649999999999999</v>
      </c>
      <c r="D44" s="35">
        <f t="shared" si="2"/>
        <v>19.399999999999999</v>
      </c>
      <c r="E44" s="35">
        <f t="shared" si="2"/>
        <v>20.18</v>
      </c>
      <c r="F44" s="35">
        <f t="shared" si="2"/>
        <v>20.99</v>
      </c>
      <c r="G44" s="35">
        <f t="shared" si="3"/>
        <v>21.62</v>
      </c>
      <c r="H44" s="35">
        <f t="shared" si="3"/>
        <v>22.27</v>
      </c>
      <c r="I44" s="35">
        <f t="shared" si="3"/>
        <v>22.94</v>
      </c>
      <c r="J44" s="35">
        <f t="shared" si="3"/>
        <v>23.63</v>
      </c>
      <c r="K44" s="35">
        <f t="shared" si="4"/>
        <v>24.1</v>
      </c>
      <c r="L44" s="35">
        <f t="shared" si="4"/>
        <v>24.58</v>
      </c>
      <c r="M44" s="35">
        <f t="shared" si="4"/>
        <v>25.07</v>
      </c>
      <c r="N44" s="35">
        <f t="shared" si="4"/>
        <v>25.57</v>
      </c>
      <c r="O44">
        <v>17.41</v>
      </c>
    </row>
    <row r="45" spans="1:15" ht="16.5" customHeight="1">
      <c r="A45" s="31"/>
      <c r="B45" s="36">
        <f>ROUND(B46/12,2)</f>
        <v>3107.87</v>
      </c>
      <c r="C45" s="36">
        <f t="shared" ref="C45" si="161">ROUND(C46/12,2)</f>
        <v>3232.67</v>
      </c>
      <c r="D45" s="36">
        <f t="shared" ref="D45" si="162">ROUND(D46/12,2)</f>
        <v>3362.67</v>
      </c>
      <c r="E45" s="36">
        <f t="shared" ref="E45" si="163">ROUND(E46/12,2)</f>
        <v>3497.87</v>
      </c>
      <c r="F45" s="36">
        <f t="shared" ref="F45" si="164">ROUND(F46/12,2)</f>
        <v>3638.27</v>
      </c>
      <c r="G45" s="36">
        <f t="shared" ref="G45" si="165">ROUND(G46/12,2)</f>
        <v>3747.47</v>
      </c>
      <c r="H45" s="36">
        <f t="shared" ref="H45" si="166">ROUND(H46/12,2)</f>
        <v>3860.13</v>
      </c>
      <c r="I45" s="36">
        <f t="shared" ref="I45" si="167">ROUND(I46/12,2)</f>
        <v>3976.27</v>
      </c>
      <c r="J45" s="36">
        <f t="shared" ref="J45" si="168">ROUND(J46/12,2)</f>
        <v>4095.87</v>
      </c>
      <c r="K45" s="36">
        <f t="shared" ref="K45" si="169">ROUND(K46/12,2)</f>
        <v>4177.33</v>
      </c>
      <c r="L45" s="36">
        <f t="shared" ref="L45" si="170">ROUND(L46/12,2)</f>
        <v>4260.53</v>
      </c>
      <c r="M45" s="36">
        <f t="shared" ref="M45" si="171">ROUND(M46/12,2)</f>
        <v>4345.47</v>
      </c>
      <c r="N45" s="36">
        <f t="shared" ref="N45" si="172">ROUND(N46/12,2)</f>
        <v>4432.13</v>
      </c>
      <c r="O45">
        <v>3017.73</v>
      </c>
    </row>
    <row r="46" spans="1:15" ht="16.5" customHeight="1">
      <c r="A46" s="32"/>
      <c r="B46" s="36">
        <f>ROUND(B44*2080,2)</f>
        <v>37294.400000000001</v>
      </c>
      <c r="C46" s="36">
        <f t="shared" ref="C46:N46" si="173">ROUND(C44*2080,2)</f>
        <v>38792</v>
      </c>
      <c r="D46" s="36">
        <f t="shared" si="173"/>
        <v>40352</v>
      </c>
      <c r="E46" s="36">
        <f t="shared" si="173"/>
        <v>41974.400000000001</v>
      </c>
      <c r="F46" s="36">
        <f t="shared" si="173"/>
        <v>43659.199999999997</v>
      </c>
      <c r="G46" s="36">
        <f t="shared" si="173"/>
        <v>44969.599999999999</v>
      </c>
      <c r="H46" s="36">
        <f t="shared" si="173"/>
        <v>46321.599999999999</v>
      </c>
      <c r="I46" s="36">
        <f t="shared" si="173"/>
        <v>47715.199999999997</v>
      </c>
      <c r="J46" s="36">
        <f t="shared" si="173"/>
        <v>49150.400000000001</v>
      </c>
      <c r="K46" s="36">
        <f t="shared" si="173"/>
        <v>50128</v>
      </c>
      <c r="L46" s="36">
        <f t="shared" si="173"/>
        <v>51126.400000000001</v>
      </c>
      <c r="M46" s="36">
        <f t="shared" si="173"/>
        <v>52145.599999999999</v>
      </c>
      <c r="N46" s="36">
        <f t="shared" si="173"/>
        <v>53185.599999999999</v>
      </c>
      <c r="O46">
        <v>36212.800000000003</v>
      </c>
    </row>
    <row r="47" spans="1:15" ht="16.5" customHeight="1">
      <c r="A47" s="30">
        <v>115</v>
      </c>
      <c r="B47" s="35">
        <f>ROUND(O47*(1.03),2)</f>
        <v>18.86</v>
      </c>
      <c r="C47" s="35">
        <f t="shared" si="2"/>
        <v>19.61</v>
      </c>
      <c r="D47" s="35">
        <f t="shared" si="2"/>
        <v>20.39</v>
      </c>
      <c r="E47" s="35">
        <f t="shared" si="2"/>
        <v>21.21</v>
      </c>
      <c r="F47" s="35">
        <f t="shared" si="2"/>
        <v>22.06</v>
      </c>
      <c r="G47" s="35">
        <f t="shared" si="3"/>
        <v>22.72</v>
      </c>
      <c r="H47" s="35">
        <f t="shared" si="3"/>
        <v>23.4</v>
      </c>
      <c r="I47" s="35">
        <f t="shared" si="3"/>
        <v>24.1</v>
      </c>
      <c r="J47" s="35">
        <f t="shared" si="3"/>
        <v>24.82</v>
      </c>
      <c r="K47" s="35">
        <f t="shared" si="4"/>
        <v>25.32</v>
      </c>
      <c r="L47" s="35">
        <f t="shared" si="4"/>
        <v>25.83</v>
      </c>
      <c r="M47" s="35">
        <f t="shared" si="4"/>
        <v>26.35</v>
      </c>
      <c r="N47" s="35">
        <f t="shared" si="4"/>
        <v>26.88</v>
      </c>
      <c r="O47">
        <v>18.309999999999999</v>
      </c>
    </row>
    <row r="48" spans="1:15" ht="16.5" customHeight="1">
      <c r="A48" s="31"/>
      <c r="B48" s="36">
        <f>ROUND(B49/12,2)</f>
        <v>3269.07</v>
      </c>
      <c r="C48" s="36">
        <f t="shared" ref="C48" si="174">ROUND(C49/12,2)</f>
        <v>3399.07</v>
      </c>
      <c r="D48" s="36">
        <f t="shared" ref="D48" si="175">ROUND(D49/12,2)</f>
        <v>3534.27</v>
      </c>
      <c r="E48" s="36">
        <f t="shared" ref="E48" si="176">ROUND(E49/12,2)</f>
        <v>3676.4</v>
      </c>
      <c r="F48" s="36">
        <f t="shared" ref="F48" si="177">ROUND(F49/12,2)</f>
        <v>3823.73</v>
      </c>
      <c r="G48" s="36">
        <f t="shared" ref="G48" si="178">ROUND(G49/12,2)</f>
        <v>3938.13</v>
      </c>
      <c r="H48" s="36">
        <f t="shared" ref="H48" si="179">ROUND(H49/12,2)</f>
        <v>4056</v>
      </c>
      <c r="I48" s="36">
        <f t="shared" ref="I48" si="180">ROUND(I49/12,2)</f>
        <v>4177.33</v>
      </c>
      <c r="J48" s="36">
        <f t="shared" ref="J48" si="181">ROUND(J49/12,2)</f>
        <v>4302.13</v>
      </c>
      <c r="K48" s="36">
        <f t="shared" ref="K48" si="182">ROUND(K49/12,2)</f>
        <v>4388.8</v>
      </c>
      <c r="L48" s="36">
        <f t="shared" ref="L48" si="183">ROUND(L49/12,2)</f>
        <v>4477.2</v>
      </c>
      <c r="M48" s="36">
        <f t="shared" ref="M48" si="184">ROUND(M49/12,2)</f>
        <v>4567.33</v>
      </c>
      <c r="N48" s="36">
        <f t="shared" ref="N48" si="185">ROUND(N49/12,2)</f>
        <v>4659.2</v>
      </c>
      <c r="O48">
        <v>3173.73</v>
      </c>
    </row>
    <row r="49" spans="1:15" ht="16.5" customHeight="1">
      <c r="A49" s="32"/>
      <c r="B49" s="36">
        <f>ROUND(B47*2080,2)</f>
        <v>39228.800000000003</v>
      </c>
      <c r="C49" s="36">
        <f t="shared" ref="C49:N49" si="186">ROUND(C47*2080,2)</f>
        <v>40788.800000000003</v>
      </c>
      <c r="D49" s="36">
        <f t="shared" si="186"/>
        <v>42411.199999999997</v>
      </c>
      <c r="E49" s="36">
        <f t="shared" si="186"/>
        <v>44116.800000000003</v>
      </c>
      <c r="F49" s="36">
        <f t="shared" si="186"/>
        <v>45884.800000000003</v>
      </c>
      <c r="G49" s="36">
        <f t="shared" si="186"/>
        <v>47257.599999999999</v>
      </c>
      <c r="H49" s="36">
        <f t="shared" si="186"/>
        <v>48672</v>
      </c>
      <c r="I49" s="36">
        <f t="shared" si="186"/>
        <v>50128</v>
      </c>
      <c r="J49" s="36">
        <f t="shared" si="186"/>
        <v>51625.599999999999</v>
      </c>
      <c r="K49" s="36">
        <f t="shared" si="186"/>
        <v>52665.599999999999</v>
      </c>
      <c r="L49" s="36">
        <f t="shared" si="186"/>
        <v>53726.400000000001</v>
      </c>
      <c r="M49" s="36">
        <f t="shared" si="186"/>
        <v>54808</v>
      </c>
      <c r="N49" s="36">
        <f t="shared" si="186"/>
        <v>55910.400000000001</v>
      </c>
      <c r="O49">
        <v>38084.800000000003</v>
      </c>
    </row>
    <row r="50" spans="1:15" ht="16.5" customHeight="1">
      <c r="A50" s="30">
        <v>116</v>
      </c>
      <c r="B50" s="35">
        <f>ROUND(O50*(1.03),2)</f>
        <v>19.84</v>
      </c>
      <c r="C50" s="35">
        <f t="shared" si="2"/>
        <v>20.63</v>
      </c>
      <c r="D50" s="35">
        <f t="shared" si="2"/>
        <v>21.46</v>
      </c>
      <c r="E50" s="35">
        <f t="shared" si="2"/>
        <v>22.32</v>
      </c>
      <c r="F50" s="35">
        <f t="shared" si="2"/>
        <v>23.21</v>
      </c>
      <c r="G50" s="35">
        <f t="shared" si="3"/>
        <v>23.91</v>
      </c>
      <c r="H50" s="35">
        <f t="shared" si="3"/>
        <v>24.63</v>
      </c>
      <c r="I50" s="35">
        <f t="shared" si="3"/>
        <v>25.37</v>
      </c>
      <c r="J50" s="35">
        <f t="shared" si="3"/>
        <v>26.13</v>
      </c>
      <c r="K50" s="35">
        <f t="shared" si="4"/>
        <v>26.65</v>
      </c>
      <c r="L50" s="35">
        <f t="shared" si="4"/>
        <v>27.18</v>
      </c>
      <c r="M50" s="35">
        <f t="shared" si="4"/>
        <v>27.72</v>
      </c>
      <c r="N50" s="35">
        <f t="shared" si="4"/>
        <v>28.27</v>
      </c>
      <c r="O50">
        <v>19.260000000000002</v>
      </c>
    </row>
    <row r="51" spans="1:15" ht="16.5" customHeight="1">
      <c r="A51" s="31"/>
      <c r="B51" s="36">
        <f>ROUND(B52/12,2)</f>
        <v>3438.93</v>
      </c>
      <c r="C51" s="36">
        <f t="shared" ref="C51" si="187">ROUND(C52/12,2)</f>
        <v>3575.87</v>
      </c>
      <c r="D51" s="36">
        <f t="shared" ref="D51" si="188">ROUND(D52/12,2)</f>
        <v>3719.73</v>
      </c>
      <c r="E51" s="36">
        <f t="shared" ref="E51" si="189">ROUND(E52/12,2)</f>
        <v>3868.8</v>
      </c>
      <c r="F51" s="36">
        <f t="shared" ref="F51" si="190">ROUND(F52/12,2)</f>
        <v>4023.07</v>
      </c>
      <c r="G51" s="36">
        <f t="shared" ref="G51" si="191">ROUND(G52/12,2)</f>
        <v>4144.3999999999996</v>
      </c>
      <c r="H51" s="36">
        <f t="shared" ref="H51" si="192">ROUND(H52/12,2)</f>
        <v>4269.2</v>
      </c>
      <c r="I51" s="36">
        <f t="shared" ref="I51" si="193">ROUND(I52/12,2)</f>
        <v>4397.47</v>
      </c>
      <c r="J51" s="36">
        <f t="shared" ref="J51" si="194">ROUND(J52/12,2)</f>
        <v>4529.2</v>
      </c>
      <c r="K51" s="36">
        <f t="shared" ref="K51" si="195">ROUND(K52/12,2)</f>
        <v>4619.33</v>
      </c>
      <c r="L51" s="36">
        <f t="shared" ref="L51" si="196">ROUND(L52/12,2)</f>
        <v>4711.2</v>
      </c>
      <c r="M51" s="36">
        <f t="shared" ref="M51" si="197">ROUND(M52/12,2)</f>
        <v>4804.8</v>
      </c>
      <c r="N51" s="36">
        <f t="shared" ref="N51" si="198">ROUND(N52/12,2)</f>
        <v>4900.13</v>
      </c>
      <c r="O51">
        <v>3338.4</v>
      </c>
    </row>
    <row r="52" spans="1:15" ht="16.5" customHeight="1">
      <c r="A52" s="32"/>
      <c r="B52" s="36">
        <f>ROUND(B50*2080,2)</f>
        <v>41267.199999999997</v>
      </c>
      <c r="C52" s="36">
        <f t="shared" ref="C52:N52" si="199">ROUND(C50*2080,2)</f>
        <v>42910.400000000001</v>
      </c>
      <c r="D52" s="36">
        <f t="shared" si="199"/>
        <v>44636.800000000003</v>
      </c>
      <c r="E52" s="36">
        <f t="shared" si="199"/>
        <v>46425.599999999999</v>
      </c>
      <c r="F52" s="36">
        <f t="shared" si="199"/>
        <v>48276.800000000003</v>
      </c>
      <c r="G52" s="36">
        <f t="shared" si="199"/>
        <v>49732.800000000003</v>
      </c>
      <c r="H52" s="36">
        <f t="shared" si="199"/>
        <v>51230.400000000001</v>
      </c>
      <c r="I52" s="36">
        <f t="shared" si="199"/>
        <v>52769.599999999999</v>
      </c>
      <c r="J52" s="36">
        <f t="shared" si="199"/>
        <v>54350.400000000001</v>
      </c>
      <c r="K52" s="36">
        <f t="shared" si="199"/>
        <v>55432</v>
      </c>
      <c r="L52" s="36">
        <f t="shared" si="199"/>
        <v>56534.400000000001</v>
      </c>
      <c r="M52" s="36">
        <f t="shared" si="199"/>
        <v>57657.599999999999</v>
      </c>
      <c r="N52" s="36">
        <f t="shared" si="199"/>
        <v>58801.599999999999</v>
      </c>
      <c r="O52">
        <v>40060.800000000003</v>
      </c>
    </row>
    <row r="53" spans="1:15" ht="16.5" customHeight="1">
      <c r="A53" s="30">
        <v>117</v>
      </c>
      <c r="B53" s="35">
        <f>ROUND(O53*(1.03),2)</f>
        <v>20.86</v>
      </c>
      <c r="C53" s="35">
        <f t="shared" si="2"/>
        <v>21.69</v>
      </c>
      <c r="D53" s="35">
        <f t="shared" si="2"/>
        <v>22.56</v>
      </c>
      <c r="E53" s="35">
        <f t="shared" si="2"/>
        <v>23.46</v>
      </c>
      <c r="F53" s="35">
        <f t="shared" si="2"/>
        <v>24.4</v>
      </c>
      <c r="G53" s="35">
        <f t="shared" si="3"/>
        <v>25.13</v>
      </c>
      <c r="H53" s="35">
        <f t="shared" si="3"/>
        <v>25.88</v>
      </c>
      <c r="I53" s="35">
        <f t="shared" si="3"/>
        <v>26.66</v>
      </c>
      <c r="J53" s="35">
        <f t="shared" si="3"/>
        <v>27.46</v>
      </c>
      <c r="K53" s="35">
        <f t="shared" si="4"/>
        <v>28.01</v>
      </c>
      <c r="L53" s="35">
        <f t="shared" si="4"/>
        <v>28.57</v>
      </c>
      <c r="M53" s="35">
        <f t="shared" si="4"/>
        <v>29.14</v>
      </c>
      <c r="N53" s="35">
        <f t="shared" si="4"/>
        <v>29.72</v>
      </c>
      <c r="O53">
        <v>20.25</v>
      </c>
    </row>
    <row r="54" spans="1:15" ht="16.5" customHeight="1">
      <c r="A54" s="31"/>
      <c r="B54" s="36">
        <f>ROUND(B55/12,2)</f>
        <v>3615.73</v>
      </c>
      <c r="C54" s="36">
        <f t="shared" ref="C54" si="200">ROUND(C55/12,2)</f>
        <v>3759.6</v>
      </c>
      <c r="D54" s="36">
        <f t="shared" ref="D54" si="201">ROUND(D55/12,2)</f>
        <v>3910.4</v>
      </c>
      <c r="E54" s="36">
        <f t="shared" ref="E54" si="202">ROUND(E55/12,2)</f>
        <v>4066.4</v>
      </c>
      <c r="F54" s="36">
        <f t="shared" ref="F54" si="203">ROUND(F55/12,2)</f>
        <v>4229.33</v>
      </c>
      <c r="G54" s="36">
        <f t="shared" ref="G54" si="204">ROUND(G55/12,2)</f>
        <v>4355.87</v>
      </c>
      <c r="H54" s="36">
        <f t="shared" ref="H54" si="205">ROUND(H55/12,2)</f>
        <v>4485.87</v>
      </c>
      <c r="I54" s="36">
        <f t="shared" ref="I54" si="206">ROUND(I55/12,2)</f>
        <v>4621.07</v>
      </c>
      <c r="J54" s="36">
        <f t="shared" ref="J54" si="207">ROUND(J55/12,2)</f>
        <v>4759.7299999999996</v>
      </c>
      <c r="K54" s="36">
        <f t="shared" ref="K54" si="208">ROUND(K55/12,2)</f>
        <v>4855.07</v>
      </c>
      <c r="L54" s="36">
        <f t="shared" ref="L54" si="209">ROUND(L55/12,2)</f>
        <v>4952.13</v>
      </c>
      <c r="M54" s="36">
        <f t="shared" ref="M54" si="210">ROUND(M55/12,2)</f>
        <v>5050.93</v>
      </c>
      <c r="N54" s="36">
        <f t="shared" ref="N54" si="211">ROUND(N55/12,2)</f>
        <v>5151.47</v>
      </c>
      <c r="O54">
        <v>3510</v>
      </c>
    </row>
    <row r="55" spans="1:15" ht="16.5" customHeight="1">
      <c r="A55" s="32"/>
      <c r="B55" s="36">
        <f>ROUND(B53*2080,2)</f>
        <v>43388.800000000003</v>
      </c>
      <c r="C55" s="36">
        <f t="shared" ref="C55:N55" si="212">ROUND(C53*2080,2)</f>
        <v>45115.199999999997</v>
      </c>
      <c r="D55" s="36">
        <f t="shared" si="212"/>
        <v>46924.800000000003</v>
      </c>
      <c r="E55" s="36">
        <f t="shared" si="212"/>
        <v>48796.800000000003</v>
      </c>
      <c r="F55" s="36">
        <f t="shared" si="212"/>
        <v>50752</v>
      </c>
      <c r="G55" s="36">
        <f t="shared" si="212"/>
        <v>52270.400000000001</v>
      </c>
      <c r="H55" s="36">
        <f t="shared" si="212"/>
        <v>53830.400000000001</v>
      </c>
      <c r="I55" s="36">
        <f t="shared" si="212"/>
        <v>55452.800000000003</v>
      </c>
      <c r="J55" s="36">
        <f t="shared" si="212"/>
        <v>57116.800000000003</v>
      </c>
      <c r="K55" s="36">
        <f t="shared" si="212"/>
        <v>58260.800000000003</v>
      </c>
      <c r="L55" s="36">
        <f t="shared" si="212"/>
        <v>59425.599999999999</v>
      </c>
      <c r="M55" s="36">
        <f t="shared" si="212"/>
        <v>60611.199999999997</v>
      </c>
      <c r="N55" s="36">
        <f t="shared" si="212"/>
        <v>61817.599999999999</v>
      </c>
      <c r="O55">
        <v>42120</v>
      </c>
    </row>
    <row r="56" spans="1:15" ht="16.5" customHeight="1">
      <c r="A56" s="30">
        <v>118</v>
      </c>
      <c r="B56" s="35">
        <f>ROUND(O56*(1.03),2)</f>
        <v>21.95</v>
      </c>
      <c r="C56" s="35">
        <f t="shared" si="2"/>
        <v>22.83</v>
      </c>
      <c r="D56" s="35">
        <f t="shared" si="2"/>
        <v>23.74</v>
      </c>
      <c r="E56" s="35">
        <f t="shared" si="2"/>
        <v>24.69</v>
      </c>
      <c r="F56" s="35">
        <f t="shared" si="2"/>
        <v>25.68</v>
      </c>
      <c r="G56" s="35">
        <f t="shared" si="3"/>
        <v>26.45</v>
      </c>
      <c r="H56" s="35">
        <f t="shared" si="3"/>
        <v>27.24</v>
      </c>
      <c r="I56" s="35">
        <f t="shared" si="3"/>
        <v>28.06</v>
      </c>
      <c r="J56" s="35">
        <f t="shared" si="3"/>
        <v>28.9</v>
      </c>
      <c r="K56" s="35">
        <f t="shared" si="4"/>
        <v>29.48</v>
      </c>
      <c r="L56" s="35">
        <f t="shared" si="4"/>
        <v>30.07</v>
      </c>
      <c r="M56" s="35">
        <f t="shared" si="4"/>
        <v>30.67</v>
      </c>
      <c r="N56" s="35">
        <f t="shared" si="4"/>
        <v>31.28</v>
      </c>
      <c r="O56">
        <v>21.31</v>
      </c>
    </row>
    <row r="57" spans="1:15" ht="16.5" customHeight="1">
      <c r="A57" s="31"/>
      <c r="B57" s="36">
        <f>ROUND(B58/12,2)</f>
        <v>3804.67</v>
      </c>
      <c r="C57" s="36">
        <f t="shared" ref="C57" si="213">ROUND(C58/12,2)</f>
        <v>3957.2</v>
      </c>
      <c r="D57" s="36">
        <f t="shared" ref="D57" si="214">ROUND(D58/12,2)</f>
        <v>4114.93</v>
      </c>
      <c r="E57" s="36">
        <f t="shared" ref="E57" si="215">ROUND(E58/12,2)</f>
        <v>4279.6000000000004</v>
      </c>
      <c r="F57" s="36">
        <f t="shared" ref="F57" si="216">ROUND(F58/12,2)</f>
        <v>4451.2</v>
      </c>
      <c r="G57" s="36">
        <f t="shared" ref="G57" si="217">ROUND(G58/12,2)</f>
        <v>4584.67</v>
      </c>
      <c r="H57" s="36">
        <f t="shared" ref="H57" si="218">ROUND(H58/12,2)</f>
        <v>4721.6000000000004</v>
      </c>
      <c r="I57" s="36">
        <f t="shared" ref="I57" si="219">ROUND(I58/12,2)</f>
        <v>4863.7299999999996</v>
      </c>
      <c r="J57" s="36">
        <f t="shared" ref="J57" si="220">ROUND(J58/12,2)</f>
        <v>5009.33</v>
      </c>
      <c r="K57" s="36">
        <f t="shared" ref="K57" si="221">ROUND(K58/12,2)</f>
        <v>5109.87</v>
      </c>
      <c r="L57" s="36">
        <f t="shared" ref="L57" si="222">ROUND(L58/12,2)</f>
        <v>5212.13</v>
      </c>
      <c r="M57" s="36">
        <f t="shared" ref="M57" si="223">ROUND(M58/12,2)</f>
        <v>5316.13</v>
      </c>
      <c r="N57" s="36">
        <f t="shared" ref="N57" si="224">ROUND(N58/12,2)</f>
        <v>5421.87</v>
      </c>
      <c r="O57">
        <v>3693.73</v>
      </c>
    </row>
    <row r="58" spans="1:15" ht="16.5" customHeight="1">
      <c r="A58" s="32"/>
      <c r="B58" s="36">
        <f>ROUND(B56*2080,2)</f>
        <v>45656</v>
      </c>
      <c r="C58" s="36">
        <f t="shared" ref="C58:N58" si="225">ROUND(C56*2080,2)</f>
        <v>47486.400000000001</v>
      </c>
      <c r="D58" s="36">
        <f t="shared" si="225"/>
        <v>49379.199999999997</v>
      </c>
      <c r="E58" s="36">
        <f t="shared" si="225"/>
        <v>51355.199999999997</v>
      </c>
      <c r="F58" s="36">
        <f t="shared" si="225"/>
        <v>53414.400000000001</v>
      </c>
      <c r="G58" s="36">
        <f t="shared" si="225"/>
        <v>55016</v>
      </c>
      <c r="H58" s="36">
        <f t="shared" si="225"/>
        <v>56659.199999999997</v>
      </c>
      <c r="I58" s="36">
        <f t="shared" si="225"/>
        <v>58364.800000000003</v>
      </c>
      <c r="J58" s="36">
        <f t="shared" si="225"/>
        <v>60112</v>
      </c>
      <c r="K58" s="36">
        <f t="shared" si="225"/>
        <v>61318.400000000001</v>
      </c>
      <c r="L58" s="36">
        <f t="shared" si="225"/>
        <v>62545.599999999999</v>
      </c>
      <c r="M58" s="36">
        <f t="shared" si="225"/>
        <v>63793.599999999999</v>
      </c>
      <c r="N58" s="36">
        <f t="shared" si="225"/>
        <v>65062.400000000001</v>
      </c>
      <c r="O58">
        <v>44324.800000000003</v>
      </c>
    </row>
    <row r="59" spans="1:15" ht="16.5" customHeight="1">
      <c r="A59" s="30">
        <v>119</v>
      </c>
      <c r="B59" s="35">
        <f>ROUND(O59*(1.03),2)</f>
        <v>23.09</v>
      </c>
      <c r="C59" s="35">
        <f t="shared" si="2"/>
        <v>24.01</v>
      </c>
      <c r="D59" s="35">
        <f t="shared" si="2"/>
        <v>24.97</v>
      </c>
      <c r="E59" s="35">
        <f t="shared" si="2"/>
        <v>25.97</v>
      </c>
      <c r="F59" s="35">
        <f t="shared" si="2"/>
        <v>27.01</v>
      </c>
      <c r="G59" s="35">
        <f t="shared" si="3"/>
        <v>27.82</v>
      </c>
      <c r="H59" s="35">
        <f t="shared" si="3"/>
        <v>28.65</v>
      </c>
      <c r="I59" s="35">
        <f t="shared" si="3"/>
        <v>29.51</v>
      </c>
      <c r="J59" s="35">
        <f t="shared" si="3"/>
        <v>30.4</v>
      </c>
      <c r="K59" s="35">
        <f t="shared" si="4"/>
        <v>31.01</v>
      </c>
      <c r="L59" s="35">
        <f t="shared" si="4"/>
        <v>31.63</v>
      </c>
      <c r="M59" s="35">
        <f t="shared" si="4"/>
        <v>32.26</v>
      </c>
      <c r="N59" s="35">
        <f t="shared" si="4"/>
        <v>32.909999999999997</v>
      </c>
      <c r="O59">
        <v>22.42</v>
      </c>
    </row>
    <row r="60" spans="1:15" ht="16.5" customHeight="1">
      <c r="A60" s="31"/>
      <c r="B60" s="36">
        <f>ROUND(B61/12,2)</f>
        <v>4002.27</v>
      </c>
      <c r="C60" s="36">
        <f t="shared" ref="C60" si="226">ROUND(C61/12,2)</f>
        <v>4161.7299999999996</v>
      </c>
      <c r="D60" s="36">
        <f t="shared" ref="D60" si="227">ROUND(D61/12,2)</f>
        <v>4328.13</v>
      </c>
      <c r="E60" s="36">
        <f t="shared" ref="E60" si="228">ROUND(E61/12,2)</f>
        <v>4501.47</v>
      </c>
      <c r="F60" s="36">
        <f t="shared" ref="F60" si="229">ROUND(F61/12,2)</f>
        <v>4681.7299999999996</v>
      </c>
      <c r="G60" s="36">
        <f t="shared" ref="G60" si="230">ROUND(G61/12,2)</f>
        <v>4822.13</v>
      </c>
      <c r="H60" s="36">
        <f t="shared" ref="H60" si="231">ROUND(H61/12,2)</f>
        <v>4966</v>
      </c>
      <c r="I60" s="36">
        <f t="shared" ref="I60" si="232">ROUND(I61/12,2)</f>
        <v>5115.07</v>
      </c>
      <c r="J60" s="36">
        <f t="shared" ref="J60" si="233">ROUND(J61/12,2)</f>
        <v>5269.33</v>
      </c>
      <c r="K60" s="36">
        <f t="shared" ref="K60" si="234">ROUND(K61/12,2)</f>
        <v>5375.07</v>
      </c>
      <c r="L60" s="36">
        <f t="shared" ref="L60" si="235">ROUND(L61/12,2)</f>
        <v>5482.53</v>
      </c>
      <c r="M60" s="36">
        <f t="shared" ref="M60" si="236">ROUND(M61/12,2)</f>
        <v>5591.73</v>
      </c>
      <c r="N60" s="36">
        <f t="shared" ref="N60" si="237">ROUND(N61/12,2)</f>
        <v>5704.4</v>
      </c>
      <c r="O60">
        <v>3886.13</v>
      </c>
    </row>
    <row r="61" spans="1:15" ht="16.5" customHeight="1">
      <c r="A61" s="32"/>
      <c r="B61" s="36">
        <f>ROUND(B59*2080,2)</f>
        <v>48027.199999999997</v>
      </c>
      <c r="C61" s="36">
        <f t="shared" ref="C61:N61" si="238">ROUND(C59*2080,2)</f>
        <v>49940.800000000003</v>
      </c>
      <c r="D61" s="36">
        <f t="shared" si="238"/>
        <v>51937.599999999999</v>
      </c>
      <c r="E61" s="36">
        <f t="shared" si="238"/>
        <v>54017.599999999999</v>
      </c>
      <c r="F61" s="36">
        <f t="shared" si="238"/>
        <v>56180.800000000003</v>
      </c>
      <c r="G61" s="36">
        <f t="shared" si="238"/>
        <v>57865.599999999999</v>
      </c>
      <c r="H61" s="36">
        <f t="shared" si="238"/>
        <v>59592</v>
      </c>
      <c r="I61" s="36">
        <f t="shared" si="238"/>
        <v>61380.800000000003</v>
      </c>
      <c r="J61" s="36">
        <f t="shared" si="238"/>
        <v>63232</v>
      </c>
      <c r="K61" s="36">
        <f t="shared" si="238"/>
        <v>64500.800000000003</v>
      </c>
      <c r="L61" s="36">
        <f t="shared" si="238"/>
        <v>65790.399999999994</v>
      </c>
      <c r="M61" s="36">
        <f t="shared" si="238"/>
        <v>67100.800000000003</v>
      </c>
      <c r="N61" s="36">
        <f t="shared" si="238"/>
        <v>68452.800000000003</v>
      </c>
      <c r="O61">
        <v>46633.599999999999</v>
      </c>
    </row>
    <row r="62" spans="1:15" ht="16.5" customHeight="1">
      <c r="A62" s="30">
        <v>120</v>
      </c>
      <c r="B62" s="35">
        <f>ROUND(O62*(1.03),2)</f>
        <v>24.3</v>
      </c>
      <c r="C62" s="35">
        <f t="shared" si="2"/>
        <v>25.27</v>
      </c>
      <c r="D62" s="35">
        <f t="shared" si="2"/>
        <v>26.28</v>
      </c>
      <c r="E62" s="35">
        <f t="shared" si="2"/>
        <v>27.33</v>
      </c>
      <c r="F62" s="35">
        <f t="shared" si="2"/>
        <v>28.42</v>
      </c>
      <c r="G62" s="35">
        <f t="shared" si="3"/>
        <v>29.27</v>
      </c>
      <c r="H62" s="35">
        <f t="shared" si="3"/>
        <v>30.15</v>
      </c>
      <c r="I62" s="35">
        <f t="shared" si="3"/>
        <v>31.05</v>
      </c>
      <c r="J62" s="35">
        <f t="shared" si="3"/>
        <v>31.98</v>
      </c>
      <c r="K62" s="35">
        <f t="shared" si="4"/>
        <v>32.619999999999997</v>
      </c>
      <c r="L62" s="35">
        <f t="shared" si="4"/>
        <v>33.270000000000003</v>
      </c>
      <c r="M62" s="35">
        <f t="shared" si="4"/>
        <v>33.94</v>
      </c>
      <c r="N62" s="35">
        <f t="shared" si="4"/>
        <v>34.619999999999997</v>
      </c>
      <c r="O62">
        <v>23.59</v>
      </c>
    </row>
    <row r="63" spans="1:15" ht="16.5" customHeight="1">
      <c r="A63" s="31"/>
      <c r="B63" s="36">
        <f>ROUND(B64/12,2)</f>
        <v>4212</v>
      </c>
      <c r="C63" s="36">
        <f t="shared" ref="C63" si="239">ROUND(C64/12,2)</f>
        <v>4380.13</v>
      </c>
      <c r="D63" s="36">
        <f t="shared" ref="D63" si="240">ROUND(D64/12,2)</f>
        <v>4555.2</v>
      </c>
      <c r="E63" s="36">
        <f t="shared" ref="E63" si="241">ROUND(E64/12,2)</f>
        <v>4737.2</v>
      </c>
      <c r="F63" s="36">
        <f t="shared" ref="F63" si="242">ROUND(F64/12,2)</f>
        <v>4926.13</v>
      </c>
      <c r="G63" s="36">
        <f t="shared" ref="G63" si="243">ROUND(G64/12,2)</f>
        <v>5073.47</v>
      </c>
      <c r="H63" s="36">
        <f t="shared" ref="H63" si="244">ROUND(H64/12,2)</f>
        <v>5226</v>
      </c>
      <c r="I63" s="36">
        <f t="shared" ref="I63" si="245">ROUND(I64/12,2)</f>
        <v>5382</v>
      </c>
      <c r="J63" s="36">
        <f t="shared" ref="J63" si="246">ROUND(J64/12,2)</f>
        <v>5543.2</v>
      </c>
      <c r="K63" s="36">
        <f t="shared" ref="K63" si="247">ROUND(K64/12,2)</f>
        <v>5654.13</v>
      </c>
      <c r="L63" s="36">
        <f t="shared" ref="L63" si="248">ROUND(L64/12,2)</f>
        <v>5766.8</v>
      </c>
      <c r="M63" s="36">
        <f t="shared" ref="M63" si="249">ROUND(M64/12,2)</f>
        <v>5882.93</v>
      </c>
      <c r="N63" s="36">
        <f t="shared" ref="N63" si="250">ROUND(N64/12,2)</f>
        <v>6000.8</v>
      </c>
      <c r="O63">
        <v>4088.93</v>
      </c>
    </row>
    <row r="64" spans="1:15" ht="16.5" customHeight="1">
      <c r="A64" s="32"/>
      <c r="B64" s="36">
        <f>ROUND(B62*2080,2)</f>
        <v>50544</v>
      </c>
      <c r="C64" s="36">
        <f t="shared" ref="C64:N64" si="251">ROUND(C62*2080,2)</f>
        <v>52561.599999999999</v>
      </c>
      <c r="D64" s="36">
        <f t="shared" si="251"/>
        <v>54662.400000000001</v>
      </c>
      <c r="E64" s="36">
        <f t="shared" si="251"/>
        <v>56846.400000000001</v>
      </c>
      <c r="F64" s="36">
        <f t="shared" si="251"/>
        <v>59113.599999999999</v>
      </c>
      <c r="G64" s="36">
        <f t="shared" si="251"/>
        <v>60881.599999999999</v>
      </c>
      <c r="H64" s="36">
        <f t="shared" si="251"/>
        <v>62712</v>
      </c>
      <c r="I64" s="36">
        <f t="shared" si="251"/>
        <v>64584</v>
      </c>
      <c r="J64" s="36">
        <f t="shared" si="251"/>
        <v>66518.399999999994</v>
      </c>
      <c r="K64" s="36">
        <f t="shared" si="251"/>
        <v>67849.600000000006</v>
      </c>
      <c r="L64" s="36">
        <f t="shared" si="251"/>
        <v>69201.600000000006</v>
      </c>
      <c r="M64" s="36">
        <f t="shared" si="251"/>
        <v>70595.199999999997</v>
      </c>
      <c r="N64" s="36">
        <f t="shared" si="251"/>
        <v>72009.600000000006</v>
      </c>
      <c r="O64">
        <v>49067.199999999997</v>
      </c>
    </row>
    <row r="65" spans="1:15" ht="16.5" customHeight="1">
      <c r="A65" s="30">
        <v>121</v>
      </c>
      <c r="B65" s="35">
        <f>ROUND(O65*(1.03),2)</f>
        <v>25.56</v>
      </c>
      <c r="C65" s="35">
        <f t="shared" si="2"/>
        <v>26.58</v>
      </c>
      <c r="D65" s="35">
        <f t="shared" si="2"/>
        <v>27.64</v>
      </c>
      <c r="E65" s="35">
        <f t="shared" si="2"/>
        <v>28.75</v>
      </c>
      <c r="F65" s="35">
        <f t="shared" si="2"/>
        <v>29.9</v>
      </c>
      <c r="G65" s="35">
        <f t="shared" si="3"/>
        <v>30.8</v>
      </c>
      <c r="H65" s="35">
        <f t="shared" si="3"/>
        <v>31.72</v>
      </c>
      <c r="I65" s="35">
        <f t="shared" si="3"/>
        <v>32.67</v>
      </c>
      <c r="J65" s="35">
        <f t="shared" si="3"/>
        <v>33.65</v>
      </c>
      <c r="K65" s="35">
        <f t="shared" si="4"/>
        <v>34.32</v>
      </c>
      <c r="L65" s="35">
        <f t="shared" si="4"/>
        <v>35.01</v>
      </c>
      <c r="M65" s="35">
        <f t="shared" si="4"/>
        <v>35.71</v>
      </c>
      <c r="N65" s="35">
        <f t="shared" si="4"/>
        <v>36.42</v>
      </c>
      <c r="O65">
        <v>24.82</v>
      </c>
    </row>
    <row r="66" spans="1:15" ht="16.5" customHeight="1">
      <c r="A66" s="31"/>
      <c r="B66" s="36">
        <f>ROUND(B67/12,2)</f>
        <v>4430.3999999999996</v>
      </c>
      <c r="C66" s="36">
        <f t="shared" ref="C66" si="252">ROUND(C67/12,2)</f>
        <v>4607.2</v>
      </c>
      <c r="D66" s="36">
        <f t="shared" ref="D66" si="253">ROUND(D67/12,2)</f>
        <v>4790.93</v>
      </c>
      <c r="E66" s="36">
        <f t="shared" ref="E66" si="254">ROUND(E67/12,2)</f>
        <v>4983.33</v>
      </c>
      <c r="F66" s="36">
        <f t="shared" ref="F66" si="255">ROUND(F67/12,2)</f>
        <v>5182.67</v>
      </c>
      <c r="G66" s="36">
        <f t="shared" ref="G66" si="256">ROUND(G67/12,2)</f>
        <v>5338.67</v>
      </c>
      <c r="H66" s="36">
        <f t="shared" ref="H66" si="257">ROUND(H67/12,2)</f>
        <v>5498.13</v>
      </c>
      <c r="I66" s="36">
        <f t="shared" ref="I66" si="258">ROUND(I67/12,2)</f>
        <v>5662.8</v>
      </c>
      <c r="J66" s="36">
        <f t="shared" ref="J66" si="259">ROUND(J67/12,2)</f>
        <v>5832.67</v>
      </c>
      <c r="K66" s="36">
        <f t="shared" ref="K66" si="260">ROUND(K67/12,2)</f>
        <v>5948.8</v>
      </c>
      <c r="L66" s="36">
        <f t="shared" ref="L66" si="261">ROUND(L67/12,2)</f>
        <v>6068.4</v>
      </c>
      <c r="M66" s="36">
        <f t="shared" ref="M66" si="262">ROUND(M67/12,2)</f>
        <v>6189.73</v>
      </c>
      <c r="N66" s="36">
        <f t="shared" ref="N66" si="263">ROUND(N67/12,2)</f>
        <v>6312.8</v>
      </c>
      <c r="O66">
        <v>4302.13</v>
      </c>
    </row>
    <row r="67" spans="1:15" ht="16.5" customHeight="1">
      <c r="A67" s="32"/>
      <c r="B67" s="36">
        <f>ROUND(B65*2080,2)</f>
        <v>53164.800000000003</v>
      </c>
      <c r="C67" s="36">
        <f t="shared" ref="C67:N67" si="264">ROUND(C65*2080,2)</f>
        <v>55286.400000000001</v>
      </c>
      <c r="D67" s="36">
        <f t="shared" si="264"/>
        <v>57491.199999999997</v>
      </c>
      <c r="E67" s="36">
        <f t="shared" si="264"/>
        <v>59800</v>
      </c>
      <c r="F67" s="36">
        <f t="shared" si="264"/>
        <v>62192</v>
      </c>
      <c r="G67" s="36">
        <f t="shared" si="264"/>
        <v>64064</v>
      </c>
      <c r="H67" s="36">
        <f t="shared" si="264"/>
        <v>65977.600000000006</v>
      </c>
      <c r="I67" s="36">
        <f t="shared" si="264"/>
        <v>67953.600000000006</v>
      </c>
      <c r="J67" s="36">
        <f t="shared" si="264"/>
        <v>69992</v>
      </c>
      <c r="K67" s="36">
        <f t="shared" si="264"/>
        <v>71385.600000000006</v>
      </c>
      <c r="L67" s="36">
        <f t="shared" si="264"/>
        <v>72820.800000000003</v>
      </c>
      <c r="M67" s="36">
        <f t="shared" si="264"/>
        <v>74276.800000000003</v>
      </c>
      <c r="N67" s="36">
        <f t="shared" si="264"/>
        <v>75753.600000000006</v>
      </c>
      <c r="O67">
        <v>51625.599999999999</v>
      </c>
    </row>
    <row r="69" spans="1:15">
      <c r="A69" t="s">
        <v>3</v>
      </c>
    </row>
    <row r="70" spans="1:15">
      <c r="A70" t="s">
        <v>4</v>
      </c>
    </row>
    <row r="71" spans="1:15">
      <c r="A71" t="s">
        <v>5</v>
      </c>
    </row>
  </sheetData>
  <mergeCells count="1">
    <mergeCell ref="A1:N1"/>
  </mergeCells>
  <pageMargins left="0.75" right="0.25" top="0.75" bottom="0.75" header="0.3" footer="0.3"/>
  <pageSetup scale="59" orientation="portrait" r:id="rId1"/>
  <rowBreaks count="1" manualBreakCount="1">
    <brk id="3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7"/>
  <sheetViews>
    <sheetView tabSelected="1" workbookViewId="0" xr3:uid="{958C4451-9541-5A59-BF78-D2F731DF1C81}">
      <selection activeCell="D19" sqref="D19"/>
    </sheetView>
  </sheetViews>
  <sheetFormatPr defaultRowHeight="14.45"/>
  <cols>
    <col min="1" max="1" width="8.28515625" style="22" customWidth="1"/>
    <col min="2" max="3" width="28.7109375" style="4" customWidth="1"/>
    <col min="4" max="4" width="32.85546875" style="4" customWidth="1"/>
    <col min="5" max="6" width="28.7109375" style="4" customWidth="1"/>
    <col min="7" max="7" width="6.42578125" style="17" customWidth="1"/>
  </cols>
  <sheetData>
    <row r="1" spans="1:7" ht="15" thickTop="1">
      <c r="A1" s="18"/>
      <c r="B1" s="3"/>
      <c r="C1" s="3"/>
      <c r="D1" s="3"/>
      <c r="E1" s="3"/>
      <c r="F1" s="3"/>
      <c r="G1" s="23"/>
    </row>
    <row r="2" spans="1:7">
      <c r="A2" s="19"/>
      <c r="G2" s="24"/>
    </row>
    <row r="3" spans="1:7">
      <c r="A3" s="19"/>
      <c r="G3" s="24"/>
    </row>
    <row r="4" spans="1:7" ht="0.75" customHeight="1">
      <c r="A4" s="19"/>
      <c r="G4" s="24"/>
    </row>
    <row r="5" spans="1:7" ht="15.6" customHeight="1">
      <c r="A5" s="19"/>
      <c r="D5" s="1" t="s">
        <v>6</v>
      </c>
      <c r="G5" s="24"/>
    </row>
    <row r="6" spans="1:7" ht="15" thickBot="1">
      <c r="A6" s="19"/>
      <c r="D6" s="1"/>
      <c r="G6" s="24"/>
    </row>
    <row r="7" spans="1:7" s="41" customFormat="1" thickBot="1">
      <c r="A7" s="37"/>
      <c r="B7" s="38" t="s">
        <v>7</v>
      </c>
      <c r="C7" s="38" t="s">
        <v>8</v>
      </c>
      <c r="D7" s="38" t="s">
        <v>9</v>
      </c>
      <c r="E7" s="38" t="s">
        <v>10</v>
      </c>
      <c r="F7" s="39" t="s">
        <v>11</v>
      </c>
      <c r="G7" s="40"/>
    </row>
    <row r="8" spans="1:7" ht="15" thickBot="1">
      <c r="A8" s="42">
        <v>121</v>
      </c>
      <c r="B8" s="11"/>
      <c r="C8" s="8"/>
      <c r="D8" s="8"/>
      <c r="E8" s="8" t="s">
        <v>12</v>
      </c>
      <c r="F8" s="12"/>
      <c r="G8" s="25"/>
    </row>
    <row r="9" spans="1:7" ht="15.6" thickTop="1" thickBot="1">
      <c r="A9" s="20">
        <v>120</v>
      </c>
      <c r="B9" s="10"/>
      <c r="C9" s="2"/>
      <c r="D9" s="2"/>
      <c r="E9" s="2"/>
      <c r="F9" s="6"/>
      <c r="G9" s="25"/>
    </row>
    <row r="10" spans="1:7" ht="49.15" thickTop="1" thickBot="1">
      <c r="A10" s="20">
        <v>119</v>
      </c>
      <c r="B10" s="10"/>
      <c r="C10" s="2" t="s">
        <v>13</v>
      </c>
      <c r="D10" s="2" t="s">
        <v>14</v>
      </c>
      <c r="E10" s="2" t="s">
        <v>15</v>
      </c>
      <c r="F10" s="6"/>
      <c r="G10" s="25"/>
    </row>
    <row r="11" spans="1:7" ht="25.15" thickTop="1" thickBot="1">
      <c r="A11" s="20">
        <v>118</v>
      </c>
      <c r="B11" s="10"/>
      <c r="C11" s="2" t="s">
        <v>16</v>
      </c>
      <c r="D11" s="9" t="s">
        <v>17</v>
      </c>
      <c r="E11" s="2"/>
      <c r="F11" s="6" t="s">
        <v>18</v>
      </c>
      <c r="G11" s="25"/>
    </row>
    <row r="12" spans="1:7" ht="25.15" thickTop="1" thickBot="1">
      <c r="A12" s="20">
        <v>117</v>
      </c>
      <c r="B12" s="10"/>
      <c r="C12" s="2"/>
      <c r="D12" s="2" t="s">
        <v>19</v>
      </c>
      <c r="E12" s="2" t="s">
        <v>20</v>
      </c>
      <c r="F12" s="6"/>
      <c r="G12" s="25"/>
    </row>
    <row r="13" spans="1:7" ht="25.15" thickTop="1" thickBot="1">
      <c r="A13" s="20">
        <v>116</v>
      </c>
      <c r="B13" s="10"/>
      <c r="C13" s="2" t="s">
        <v>21</v>
      </c>
      <c r="D13" s="2" t="s">
        <v>22</v>
      </c>
      <c r="E13" s="2"/>
      <c r="F13" s="6" t="s">
        <v>23</v>
      </c>
      <c r="G13" s="25"/>
    </row>
    <row r="14" spans="1:7" ht="25.15" thickTop="1" thickBot="1">
      <c r="A14" s="20">
        <v>115</v>
      </c>
      <c r="B14" s="10" t="s">
        <v>24</v>
      </c>
      <c r="C14" s="2"/>
      <c r="D14" s="2" t="s">
        <v>13</v>
      </c>
      <c r="E14" s="2" t="s">
        <v>25</v>
      </c>
      <c r="F14" s="6" t="s">
        <v>26</v>
      </c>
      <c r="G14" s="25"/>
    </row>
    <row r="15" spans="1:7" ht="15.6" thickTop="1" thickBot="1">
      <c r="A15" s="20">
        <v>114</v>
      </c>
      <c r="B15" s="10" t="s">
        <v>27</v>
      </c>
      <c r="C15" s="2"/>
      <c r="D15" s="2" t="s">
        <v>28</v>
      </c>
      <c r="E15" s="2"/>
      <c r="F15" s="6"/>
      <c r="G15" s="25"/>
    </row>
    <row r="16" spans="1:7" ht="37.15" thickTop="1" thickBot="1">
      <c r="A16" s="20">
        <v>113</v>
      </c>
      <c r="B16" s="9" t="s">
        <v>29</v>
      </c>
      <c r="C16" s="2"/>
      <c r="D16" s="2" t="s">
        <v>30</v>
      </c>
      <c r="E16" s="2"/>
      <c r="F16" s="6" t="s">
        <v>31</v>
      </c>
      <c r="G16" s="25"/>
    </row>
    <row r="17" spans="1:7" ht="15.6" thickTop="1" thickBot="1">
      <c r="A17" s="20">
        <v>112</v>
      </c>
      <c r="B17" s="10"/>
      <c r="C17" s="2" t="s">
        <v>32</v>
      </c>
      <c r="D17" s="2" t="s">
        <v>33</v>
      </c>
      <c r="E17" s="2"/>
      <c r="F17" s="6"/>
      <c r="G17" s="25"/>
    </row>
    <row r="18" spans="1:7" ht="37.15" thickTop="1" thickBot="1">
      <c r="A18" s="20">
        <v>111</v>
      </c>
      <c r="B18" s="10" t="s">
        <v>34</v>
      </c>
      <c r="C18" s="2"/>
      <c r="D18" s="2" t="s">
        <v>35</v>
      </c>
      <c r="E18" s="2"/>
      <c r="F18" s="6" t="s">
        <v>36</v>
      </c>
      <c r="G18" s="25"/>
    </row>
    <row r="19" spans="1:7" ht="15.6" thickTop="1" thickBot="1">
      <c r="A19" s="20">
        <v>110</v>
      </c>
      <c r="B19" s="10"/>
      <c r="C19" s="2" t="s">
        <v>37</v>
      </c>
      <c r="D19" s="2"/>
      <c r="E19" s="2"/>
      <c r="F19" s="6" t="s">
        <v>38</v>
      </c>
      <c r="G19" s="25"/>
    </row>
    <row r="20" spans="1:7" ht="15.6" thickTop="1" thickBot="1">
      <c r="A20" s="20">
        <v>109</v>
      </c>
      <c r="B20" s="10" t="s">
        <v>39</v>
      </c>
      <c r="C20" s="2"/>
      <c r="D20" s="2"/>
      <c r="E20" s="2"/>
      <c r="F20" s="6" t="s">
        <v>40</v>
      </c>
      <c r="G20" s="25"/>
    </row>
    <row r="21" spans="1:7" ht="25.15" thickTop="1" thickBot="1">
      <c r="A21" s="20">
        <v>108</v>
      </c>
      <c r="B21" s="10"/>
      <c r="C21" s="2"/>
      <c r="D21" s="2"/>
      <c r="E21" s="2"/>
      <c r="F21" s="6" t="s">
        <v>41</v>
      </c>
      <c r="G21" s="25"/>
    </row>
    <row r="22" spans="1:7" ht="15.6" thickTop="1" thickBot="1">
      <c r="A22" s="20">
        <v>107</v>
      </c>
      <c r="B22" s="10"/>
      <c r="C22" s="2"/>
      <c r="D22" s="2"/>
      <c r="E22" s="2"/>
      <c r="F22" s="6"/>
      <c r="G22" s="25"/>
    </row>
    <row r="23" spans="1:7" ht="15.6" thickTop="1" thickBot="1">
      <c r="A23" s="20">
        <v>106</v>
      </c>
      <c r="B23" s="10"/>
      <c r="C23" s="2"/>
      <c r="D23" s="2"/>
      <c r="E23" s="2"/>
      <c r="F23" s="6" t="s">
        <v>42</v>
      </c>
      <c r="G23" s="25"/>
    </row>
    <row r="24" spans="1:7" ht="15.6" thickTop="1" thickBot="1">
      <c r="A24" s="20">
        <v>105</v>
      </c>
      <c r="B24" s="10"/>
      <c r="C24" s="2" t="s">
        <v>43</v>
      </c>
      <c r="D24" s="2"/>
      <c r="E24" s="2"/>
      <c r="F24" s="6"/>
      <c r="G24" s="25"/>
    </row>
    <row r="25" spans="1:7" ht="15.6" thickTop="1" thickBot="1">
      <c r="A25" s="20">
        <v>104</v>
      </c>
      <c r="B25" s="13"/>
      <c r="C25" s="14"/>
      <c r="D25" s="14"/>
      <c r="E25" s="14"/>
      <c r="F25" s="15"/>
      <c r="G25" s="25"/>
    </row>
    <row r="26" spans="1:7" ht="15.6" thickTop="1" thickBot="1">
      <c r="A26" s="21"/>
      <c r="B26" s="5" t="s">
        <v>44</v>
      </c>
      <c r="C26" s="5"/>
      <c r="D26" s="5"/>
      <c r="E26" s="5"/>
      <c r="F26" s="7"/>
      <c r="G26" s="26"/>
    </row>
    <row r="27" spans="1:7" ht="15" thickTop="1"/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2005DFEAB8384081BCD3754C7966E1" ma:contentTypeVersion="2" ma:contentTypeDescription="Create a new document." ma:contentTypeScope="" ma:versionID="41977f4ca050a745686eb2d40dbea224">
  <xsd:schema xmlns:xsd="http://www.w3.org/2001/XMLSchema" xmlns:xs="http://www.w3.org/2001/XMLSchema" xmlns:p="http://schemas.microsoft.com/office/2006/metadata/properties" xmlns:ns4="3b8fc6bc-670d-4da1-bbca-27448f0ae646" targetNamespace="http://schemas.microsoft.com/office/2006/metadata/properties" ma:root="true" ma:fieldsID="96721f784839891d57ef49342d1b9750" ns4:_="">
    <xsd:import namespace="3b8fc6bc-670d-4da1-bbca-27448f0ae646"/>
    <xsd:element name="properties">
      <xsd:complexType>
        <xsd:sequence>
          <xsd:element name="documentManagement">
            <xsd:complexType>
              <xsd:all>
                <xsd:element ref="ns4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8fc6bc-670d-4da1-bbca-27448f0ae646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D609A24-C0F9-4C1F-AE0A-AF07F89203A8}"/>
</file>

<file path=customXml/itemProps2.xml><?xml version="1.0" encoding="utf-8"?>
<ds:datastoreItem xmlns:ds="http://schemas.openxmlformats.org/officeDocument/2006/customXml" ds:itemID="{9D937E06-FA98-4375-A374-FA78158DA39E}"/>
</file>

<file path=customXml/itemProps3.xml><?xml version="1.0" encoding="utf-8"?>
<ds:datastoreItem xmlns:ds="http://schemas.openxmlformats.org/officeDocument/2006/customXml" ds:itemID="{8F0CC5B6-7B32-4A6A-A27D-20EF9658CCA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NCOE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John Zikmund</cp:lastModifiedBy>
  <cp:revision/>
  <dcterms:created xsi:type="dcterms:W3CDTF">2013-06-20T14:22:06Z</dcterms:created>
  <dcterms:modified xsi:type="dcterms:W3CDTF">2018-06-27T01:36:47Z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0x010100452005DFEAB8384081BCD3754C7966E1</vt:lpwstr>
  </property>
</Properties>
</file>